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255" windowWidth="11100" windowHeight="5835" activeTab="4"/>
  </bookViews>
  <sheets>
    <sheet name="Yhteenveto" sheetId="1" r:id="rId1"/>
    <sheet name="Rakenne" sheetId="2" r:id="rId2"/>
    <sheet name="LVIA" sheetId="103" r:id="rId3"/>
    <sheet name="Sähkö" sheetId="104" r:id="rId4"/>
    <sheet name="Tehdyt peruskorjaukset" sheetId="106" r:id="rId5"/>
  </sheets>
  <definedNames>
    <definedName name="_xlnm.Print_Area" localSheetId="1">Rakenne!$A$1:$L$25</definedName>
    <definedName name="_xlnm.Print_Area" localSheetId="4">'Tehdyt peruskorjaukset'!$A$1:$H$26</definedName>
    <definedName name="_xlnm.Print_Area" localSheetId="0">Yhteenveto!$A$1:$L$46</definedName>
  </definedNames>
  <calcPr calcId="145621"/>
</workbook>
</file>

<file path=xl/calcChain.xml><?xml version="1.0" encoding="utf-8"?>
<calcChain xmlns="http://schemas.openxmlformats.org/spreadsheetml/2006/main">
  <c r="G25" i="2" l="1"/>
  <c r="D1" i="106"/>
  <c r="F1" i="104"/>
  <c r="F1" i="103"/>
  <c r="F1" i="2"/>
  <c r="D9" i="103"/>
  <c r="E9" i="103"/>
  <c r="F9" i="103"/>
  <c r="G9" i="103"/>
  <c r="H9" i="103"/>
  <c r="I9" i="103"/>
  <c r="J9" i="103"/>
  <c r="K9" i="103"/>
  <c r="L9" i="103"/>
  <c r="C25" i="103"/>
  <c r="B40" i="1"/>
  <c r="D25" i="103"/>
  <c r="C40" i="1"/>
  <c r="E25" i="103"/>
  <c r="F25" i="103"/>
  <c r="E40" i="1"/>
  <c r="G25" i="103"/>
  <c r="F40" i="1"/>
  <c r="H25" i="103"/>
  <c r="G40" i="1"/>
  <c r="I25" i="103"/>
  <c r="J25" i="103"/>
  <c r="K25" i="103"/>
  <c r="L25" i="103"/>
  <c r="K40" i="1"/>
  <c r="D6" i="2"/>
  <c r="E6" i="2"/>
  <c r="F6" i="2"/>
  <c r="G6" i="2"/>
  <c r="H6" i="2"/>
  <c r="I6" i="2"/>
  <c r="J6" i="2"/>
  <c r="K6" i="2"/>
  <c r="L6" i="2"/>
  <c r="C25" i="2"/>
  <c r="B39" i="1"/>
  <c r="D25" i="2"/>
  <c r="C39" i="1"/>
  <c r="E25" i="2"/>
  <c r="D39" i="1"/>
  <c r="F25" i="2"/>
  <c r="E39" i="1"/>
  <c r="F39" i="1"/>
  <c r="H25" i="2"/>
  <c r="G39" i="1"/>
  <c r="I25" i="2"/>
  <c r="H39" i="1"/>
  <c r="J25" i="2"/>
  <c r="L25" i="2"/>
  <c r="J39" i="1"/>
  <c r="D6" i="104"/>
  <c r="E6" i="104"/>
  <c r="F6" i="104"/>
  <c r="G6" i="104"/>
  <c r="H6" i="104"/>
  <c r="I6" i="104"/>
  <c r="J6" i="104"/>
  <c r="K6" i="104"/>
  <c r="L6" i="104"/>
  <c r="C15" i="104"/>
  <c r="D15" i="104"/>
  <c r="C41" i="1"/>
  <c r="E15" i="104"/>
  <c r="F15" i="104"/>
  <c r="G15" i="104"/>
  <c r="F41" i="1"/>
  <c r="H15" i="104"/>
  <c r="I15" i="104"/>
  <c r="H41" i="1"/>
  <c r="J15" i="104"/>
  <c r="I41" i="1"/>
  <c r="K15" i="104"/>
  <c r="J41" i="1"/>
  <c r="L15" i="104"/>
  <c r="K41" i="1"/>
  <c r="C38" i="1"/>
  <c r="D38" i="1" s="1"/>
  <c r="E38" i="1" s="1"/>
  <c r="F38" i="1" s="1"/>
  <c r="G38" i="1" s="1"/>
  <c r="H38" i="1" s="1"/>
  <c r="I38" i="1" s="1"/>
  <c r="J38" i="1" s="1"/>
  <c r="K38" i="1" s="1"/>
  <c r="I39" i="1"/>
  <c r="K39" i="1"/>
  <c r="D40" i="1"/>
  <c r="H40" i="1"/>
  <c r="I40" i="1"/>
  <c r="J40" i="1"/>
  <c r="B41" i="1"/>
  <c r="B42" i="1" s="1"/>
  <c r="D41" i="1"/>
  <c r="E41" i="1"/>
  <c r="G41" i="1"/>
  <c r="G42" i="1" s="1"/>
  <c r="J42" i="1" l="1"/>
  <c r="H42" i="1"/>
  <c r="L40" i="1"/>
  <c r="L41" i="1"/>
  <c r="F42" i="1"/>
  <c r="E42" i="1"/>
  <c r="I42" i="1"/>
  <c r="K42" i="1"/>
  <c r="L39" i="1"/>
  <c r="C42" i="1"/>
  <c r="D42" i="1"/>
  <c r="L42" i="1" l="1"/>
  <c r="B45" i="1" s="1"/>
</calcChain>
</file>

<file path=xl/sharedStrings.xml><?xml version="1.0" encoding="utf-8"?>
<sst xmlns="http://schemas.openxmlformats.org/spreadsheetml/2006/main" count="216" uniqueCount="108">
  <si>
    <t>Toimenpide-ehdotukset</t>
  </si>
  <si>
    <t>Rakennustekniikka yhteensä</t>
  </si>
  <si>
    <t>Sähkötekniikka yhteensä</t>
  </si>
  <si>
    <t>LVIA-tekniikka</t>
  </si>
  <si>
    <t>Sähkötekniikka</t>
  </si>
  <si>
    <t>Rakennetekniikka</t>
  </si>
  <si>
    <t>Kiinteistön PTS-ehdotus, yhteenveto korjaustarpeista</t>
  </si>
  <si>
    <t>Vuosikustannukset tuhatta euroa</t>
  </si>
  <si>
    <t>Keskimäärin vuodessa</t>
  </si>
  <si>
    <t>Yht.</t>
  </si>
  <si>
    <t>Muut korjaukset</t>
  </si>
  <si>
    <t>SÄHKÖTEKNIIKAN PTS</t>
  </si>
  <si>
    <t>LVIA-TEKNIIKAN PTS</t>
  </si>
  <si>
    <t>RAKENNUSTEKNIIKAN PTS</t>
  </si>
  <si>
    <t>LVIA-tekniikka yhteensä</t>
  </si>
  <si>
    <t>Yksittäisten vesikalusteiden vaihto</t>
  </si>
  <si>
    <t>Sähkö- ja telejärjestelmien huolto ja ylläpito</t>
  </si>
  <si>
    <t>Valaistuksen huolto ja ylläpito</t>
  </si>
  <si>
    <t xml:space="preserve"> </t>
  </si>
  <si>
    <t>Autopistorasiat</t>
  </si>
  <si>
    <t>Ikkunoiden uusiminen</t>
  </si>
  <si>
    <t>Märkätilojen saneerauksia</t>
  </si>
  <si>
    <t>m2</t>
  </si>
  <si>
    <t>Vastikepinta-ala</t>
  </si>
  <si>
    <t>€ / m2 / vuosi</t>
  </si>
  <si>
    <t>Salaoja- ja sadevesijärjestelmä</t>
  </si>
  <si>
    <t>Lämmönsäätö ja termostaatit</t>
  </si>
  <si>
    <t>ASUNTO OY LOHIVERKKO</t>
  </si>
  <si>
    <t>Muut vuosikorjaukset</t>
  </si>
  <si>
    <t>Lukot</t>
  </si>
  <si>
    <t>Piha-alueet</t>
  </si>
  <si>
    <t>Autokatos</t>
  </si>
  <si>
    <t>Jäteasema</t>
  </si>
  <si>
    <t>Eteläpuolen huoltomaalaus</t>
  </si>
  <si>
    <t>Pohjoispuolen paneloinnin huoltomaalaus</t>
  </si>
  <si>
    <t>Asuntojen terassit</t>
  </si>
  <si>
    <t>Toteutetut peruskorjaukset</t>
  </si>
  <si>
    <t>Sokkeleiden kunnostus</t>
  </si>
  <si>
    <t>Piha-aidat</t>
  </si>
  <si>
    <t xml:space="preserve">Esitetty yhtiökokouksessa </t>
  </si>
  <si>
    <t>Ulko-ovet</t>
  </si>
  <si>
    <t>Asuintalojen ulkokatot ja vauriokorjaukset</t>
  </si>
  <si>
    <t>Ulkokattojen suunnittelu</t>
  </si>
  <si>
    <t>B-talon eteläpuolen yläkerran ikkunat</t>
  </si>
  <si>
    <t>Päivitetty 28.1.2015</t>
  </si>
  <si>
    <t>betoniseinän maalaus</t>
  </si>
  <si>
    <t>1200 m2*120</t>
  </si>
  <si>
    <t>hallitus 27.1.2015</t>
  </si>
  <si>
    <t>Kommentit</t>
  </si>
  <si>
    <t>Sähköautojen lataus ??</t>
  </si>
  <si>
    <t>Märkätila saneerattu B 9</t>
  </si>
  <si>
    <t>Autokatoksen katto ja sisääntulokatosten lipat</t>
  </si>
  <si>
    <t>Märkätila saneerattu B 8</t>
  </si>
  <si>
    <t>Terassipuolien paneloinnin uusiminen ja maalaus</t>
  </si>
  <si>
    <t>Märkätila saneerattu B 5</t>
  </si>
  <si>
    <t>Öljylämmitys vaihdettu kaukolämmöksi</t>
  </si>
  <si>
    <t>A-B talojen välinen runkolinja uusittu</t>
  </si>
  <si>
    <t>A1, A 2, B6, B 7, B 10, B 11 ja C 15 märkätilat saneerattu</t>
  </si>
  <si>
    <t>B 12 märkätilat saneerattu</t>
  </si>
  <si>
    <t>Pohjoispuolen ulkopaneelit huoltomaalattu</t>
  </si>
  <si>
    <t>Sokkelit huoltomaalattu</t>
  </si>
  <si>
    <t>A 3, C 13 ja C 14 märkätilat saneerattu</t>
  </si>
  <si>
    <t>B- ja C-talojen pihavalaisimet uusittiin</t>
  </si>
  <si>
    <t>Antennijärjestelmän HD-valmius tehty</t>
  </si>
  <si>
    <t>keinu puretaan 2015, hiekkalaatikon hiekka vaihdetaan 2015</t>
  </si>
  <si>
    <t>Toteutetut korjaukset</t>
  </si>
  <si>
    <t>B-talon pohjoispuolen (B12 kohdalla) katon reunapelti irti ja korjattu, aiheutti vesivahingon</t>
  </si>
  <si>
    <t>B12 pohjois/itäpuolen yläkerran huoneen vesivahingoittunut seinä korjattu, eristeet uusittu</t>
  </si>
  <si>
    <t>B-talon yläkerran eteläpuolen ikkunat vaihdettu, B6, B11, B12 ikkunoiden lahot kiinnityslankut vaihdettu</t>
  </si>
  <si>
    <t>HD näkyvyys korjattu B-talossa, jostain syystä 2014 tehty työ ei ollut riittävä (ainakin B6 ja B7)</t>
  </si>
  <si>
    <t>Osakkaiden tekemät työt</t>
  </si>
  <si>
    <t>KORJAUSHISTORIA</t>
  </si>
  <si>
    <t>uusintakäsittely 2018</t>
  </si>
  <si>
    <t>kosteusmittaus 2016</t>
  </si>
  <si>
    <t>kosteusmittaus 2017</t>
  </si>
  <si>
    <t>kosteusmittaus 2020</t>
  </si>
  <si>
    <t>kosteusmittaus 2021</t>
  </si>
  <si>
    <t>kosteusmittaus 2024</t>
  </si>
  <si>
    <t>kosteusmittaus 2019</t>
  </si>
  <si>
    <t>Tulevat toimenpiteet</t>
  </si>
  <si>
    <t>huolto 2016</t>
  </si>
  <si>
    <t>ikkunat: tarkistus/huolto 2025</t>
  </si>
  <si>
    <t>Osakkaan tekemät työt (edellyttää yhtiön lupaa)</t>
  </si>
  <si>
    <t>B5 ala/yläkerran itäpuolen huoneiden seinäeristeet ja seinälevy uusittu vesivahingon takia (kostetus mitattu), vastaava B11:ssa</t>
  </si>
  <si>
    <t>Piha-alueet: keinu purettu, leikkipaikan hiekka vaihdettu</t>
  </si>
  <si>
    <t>leikkipaikan hiekan vaihto 2018</t>
  </si>
  <si>
    <t>2016 kunnostuksia</t>
  </si>
  <si>
    <t>A 4 tuuletusritilän värin uusinta 2019</t>
  </si>
  <si>
    <t>C13 keittiöremontti (märkätila); hyv. x.x.2015</t>
  </si>
  <si>
    <t>C15 WC remontti (kuivatila, ei lattiakaivoa), hyv. 5.11.2015</t>
  </si>
  <si>
    <t>päiv. 10.11.2015</t>
  </si>
  <si>
    <t xml:space="preserve"> - postilaat. tukien maalaus</t>
  </si>
  <si>
    <t>- ulko-oven katoksen ja autotallin katon sammaleen poisto</t>
  </si>
  <si>
    <t>- betoniseinän maalin hilseilyn korj.maalaus A3</t>
  </si>
  <si>
    <t>- kasteluvesipisteen tarkistus ja uusinta</t>
  </si>
  <si>
    <t>- aidan maalaus ulkopuolelta (sisä: osakas)</t>
  </si>
  <si>
    <t>- taajuusmuutos.fi: espoo 5-12.2016</t>
  </si>
  <si>
    <t>- ikkunapeltien kunnostus ja huoltomaalaus</t>
  </si>
  <si>
    <t>Märkätila saneerattu, ikkunat vaihdettu A 4, eteläpuolen ulkoseinät huoltomaalattu</t>
  </si>
  <si>
    <t>kosteusmittaus 2018, huoltomaalaus 2018</t>
  </si>
  <si>
    <t>- puiden kaato</t>
  </si>
  <si>
    <t>- kuntotarkistukset rakenne,lVIA,sähkö</t>
  </si>
  <si>
    <t>korjaustoimintaa (teknisiä järjestelmiä korjataan/uusitaan  ennen kuin niiden arvioidaan tulevan elinkaarensa päähän)</t>
  </si>
  <si>
    <t xml:space="preserve">Korjaamisen periaate: Lohiverkko pyrkii minimoimaan yllättävät tekniset viat ja rikkoutumiset painottamalla ennakoivaa </t>
  </si>
  <si>
    <t>Takuutarkastus</t>
  </si>
  <si>
    <t>ikkunat 9_2017</t>
  </si>
  <si>
    <t>Märkätilat xxx_2016</t>
  </si>
  <si>
    <t>uusintakäsittely 2023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</si>
</sst>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d\.m\.yyyy"/>
    <numFmt numFmtId="166" formatCode="&quot;(&quot;#,###&quot;&quot;&quot;&quot;&quot;&quot;\ &quot;  m3&quot;\ &quot;)&quot;"/>
  </numFmts>
  <fonts count="29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7"/>
      <name val="Gill Sans MT"/>
      <family val="2"/>
    </font>
    <font>
      <sz val="10"/>
      <name val="Arial"/>
    </font>
    <font>
      <sz val="8"/>
      <name val="Gill Sans MT"/>
      <family val="2"/>
    </font>
    <font>
      <sz val="10"/>
      <name val="Arial"/>
    </font>
    <font>
      <sz val="4"/>
      <name val="Gill Sans MT"/>
      <family val="2"/>
    </font>
    <font>
      <sz val="10"/>
      <name val="Arial"/>
    </font>
    <font>
      <sz val="7"/>
      <name val="Gill Sans MT"/>
      <family val="2"/>
    </font>
    <font>
      <sz val="10"/>
      <name val="Arial"/>
    </font>
    <font>
      <sz val="12"/>
      <name val="Arial"/>
    </font>
    <font>
      <sz val="12"/>
      <name val="Arial"/>
      <family val="2"/>
    </font>
    <font>
      <sz val="12"/>
      <name val="Gill Sans MT"/>
      <family val="2"/>
    </font>
    <font>
      <b/>
      <sz val="12"/>
      <name val="Arial"/>
      <family val="2"/>
    </font>
    <font>
      <b/>
      <sz val="12"/>
      <name val="Arial"/>
    </font>
    <font>
      <b/>
      <i/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sz val="11.5"/>
      <color rgb="FF0070C0"/>
      <name val="Calibri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wrapText="1"/>
    </xf>
    <xf numFmtId="1" fontId="3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0" xfId="0" applyNumberFormat="1" applyFont="1"/>
    <xf numFmtId="0" fontId="6" fillId="0" borderId="0" xfId="0" applyFont="1" applyAlignment="1" applyProtection="1">
      <alignment wrapText="1"/>
    </xf>
    <xf numFmtId="1" fontId="7" fillId="0" borderId="0" xfId="0" applyNumberFormat="1" applyFont="1" applyAlignment="1" applyProtection="1">
      <alignment horizontal="center"/>
    </xf>
    <xf numFmtId="0" fontId="7" fillId="0" borderId="0" xfId="0" applyFont="1"/>
    <xf numFmtId="1" fontId="7" fillId="0" borderId="0" xfId="0" applyNumberFormat="1" applyFont="1"/>
    <xf numFmtId="0" fontId="7" fillId="0" borderId="0" xfId="0" applyFont="1" applyProtection="1"/>
    <xf numFmtId="2" fontId="7" fillId="0" borderId="0" xfId="0" applyNumberFormat="1" applyFont="1" applyProtection="1"/>
    <xf numFmtId="166" fontId="7" fillId="0" borderId="0" xfId="0" applyNumberFormat="1" applyFont="1" applyAlignment="1" applyProtection="1">
      <alignment horizontal="center"/>
    </xf>
    <xf numFmtId="0" fontId="7" fillId="0" borderId="0" xfId="0" applyNumberFormat="1" applyFont="1" applyProtection="1">
      <protection locked="0"/>
    </xf>
    <xf numFmtId="0" fontId="7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NumberFormat="1" applyFont="1"/>
    <xf numFmtId="0" fontId="17" fillId="0" borderId="0" xfId="0" applyFont="1"/>
    <xf numFmtId="0" fontId="16" fillId="0" borderId="0" xfId="0" applyFont="1"/>
    <xf numFmtId="1" fontId="17" fillId="0" borderId="0" xfId="0" applyNumberFormat="1" applyFont="1"/>
    <xf numFmtId="0" fontId="16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2" xfId="0" applyFont="1" applyBorder="1"/>
    <xf numFmtId="1" fontId="17" fillId="0" borderId="2" xfId="0" applyNumberFormat="1" applyFont="1" applyBorder="1"/>
    <xf numFmtId="0" fontId="16" fillId="0" borderId="3" xfId="0" applyFont="1" applyBorder="1"/>
    <xf numFmtId="1" fontId="17" fillId="0" borderId="4" xfId="0" applyNumberFormat="1" applyFont="1" applyBorder="1"/>
    <xf numFmtId="0" fontId="16" fillId="0" borderId="5" xfId="0" applyFont="1" applyBorder="1"/>
    <xf numFmtId="1" fontId="16" fillId="0" borderId="6" xfId="0" applyNumberFormat="1" applyFont="1" applyBorder="1"/>
    <xf numFmtId="1" fontId="16" fillId="0" borderId="7" xfId="0" applyNumberFormat="1" applyFont="1" applyBorder="1"/>
    <xf numFmtId="0" fontId="16" fillId="0" borderId="1" xfId="0" applyFont="1" applyBorder="1"/>
    <xf numFmtId="1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/>
    <xf numFmtId="1" fontId="16" fillId="0" borderId="7" xfId="0" applyNumberFormat="1" applyFont="1" applyFill="1" applyBorder="1"/>
    <xf numFmtId="0" fontId="20" fillId="0" borderId="8" xfId="0" applyFont="1" applyBorder="1"/>
    <xf numFmtId="0" fontId="20" fillId="0" borderId="9" xfId="0" applyFont="1" applyBorder="1"/>
    <xf numFmtId="1" fontId="20" fillId="0" borderId="9" xfId="0" applyNumberFormat="1" applyFont="1" applyBorder="1" applyAlignment="1" applyProtection="1">
      <alignment horizontal="center"/>
    </xf>
    <xf numFmtId="1" fontId="16" fillId="0" borderId="0" xfId="0" applyNumberFormat="1" applyFont="1"/>
    <xf numFmtId="0" fontId="21" fillId="0" borderId="6" xfId="0" applyFont="1" applyBorder="1"/>
    <xf numFmtId="1" fontId="17" fillId="0" borderId="0" xfId="0" applyNumberFormat="1" applyFont="1" applyBorder="1"/>
    <xf numFmtId="0" fontId="16" fillId="0" borderId="0" xfId="0" applyFont="1" applyBorder="1"/>
    <xf numFmtId="1" fontId="17" fillId="0" borderId="10" xfId="0" applyNumberFormat="1" applyFont="1" applyBorder="1"/>
    <xf numFmtId="0" fontId="17" fillId="0" borderId="5" xfId="0" applyFont="1" applyBorder="1"/>
    <xf numFmtId="1" fontId="17" fillId="0" borderId="6" xfId="0" applyNumberFormat="1" applyFont="1" applyBorder="1"/>
    <xf numFmtId="1" fontId="17" fillId="0" borderId="7" xfId="0" applyNumberFormat="1" applyFont="1" applyBorder="1"/>
    <xf numFmtId="0" fontId="17" fillId="0" borderId="1" xfId="0" applyFont="1" applyFill="1" applyBorder="1" applyAlignment="1">
      <alignment wrapText="1"/>
    </xf>
    <xf numFmtId="1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/>
    <xf numFmtId="0" fontId="17" fillId="0" borderId="7" xfId="0" applyFont="1" applyBorder="1"/>
    <xf numFmtId="0" fontId="17" fillId="0" borderId="11" xfId="0" applyFont="1" applyBorder="1"/>
    <xf numFmtId="0" fontId="17" fillId="0" borderId="12" xfId="0" applyFont="1" applyFill="1" applyBorder="1" applyAlignment="1">
      <alignment wrapText="1"/>
    </xf>
    <xf numFmtId="1" fontId="17" fillId="0" borderId="12" xfId="0" applyNumberFormat="1" applyFont="1" applyBorder="1" applyAlignment="1">
      <alignment horizontal="center"/>
    </xf>
    <xf numFmtId="0" fontId="17" fillId="0" borderId="8" xfId="0" applyFont="1" applyBorder="1"/>
    <xf numFmtId="0" fontId="19" fillId="0" borderId="9" xfId="0" applyFont="1" applyBorder="1"/>
    <xf numFmtId="1" fontId="19" fillId="0" borderId="9" xfId="0" applyNumberFormat="1" applyFont="1" applyBorder="1" applyAlignment="1">
      <alignment horizontal="center"/>
    </xf>
    <xf numFmtId="0" fontId="19" fillId="0" borderId="0" xfId="0" applyFont="1" applyProtection="1">
      <protection locked="0"/>
    </xf>
    <xf numFmtId="0" fontId="17" fillId="0" borderId="3" xfId="0" applyFont="1" applyBorder="1"/>
    <xf numFmtId="0" fontId="17" fillId="0" borderId="13" xfId="0" applyFont="1" applyBorder="1"/>
    <xf numFmtId="1" fontId="17" fillId="0" borderId="14" xfId="0" applyNumberFormat="1" applyFont="1" applyBorder="1"/>
    <xf numFmtId="0" fontId="17" fillId="0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/>
      <protection locked="0"/>
    </xf>
    <xf numFmtId="0" fontId="17" fillId="0" borderId="15" xfId="0" applyFont="1" applyBorder="1"/>
    <xf numFmtId="1" fontId="19" fillId="0" borderId="9" xfId="0" applyNumberFormat="1" applyFont="1" applyBorder="1" applyAlignment="1" applyProtection="1">
      <alignment horizontal="center"/>
    </xf>
    <xf numFmtId="0" fontId="21" fillId="0" borderId="14" xfId="0" applyFont="1" applyBorder="1"/>
    <xf numFmtId="14" fontId="5" fillId="0" borderId="0" xfId="0" applyNumberFormat="1" applyFont="1" applyProtection="1"/>
    <xf numFmtId="0" fontId="19" fillId="0" borderId="16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0" fillId="0" borderId="0" xfId="0" applyProtection="1"/>
    <xf numFmtId="1" fontId="16" fillId="0" borderId="18" xfId="0" applyNumberFormat="1" applyFont="1" applyBorder="1" applyAlignment="1">
      <alignment horizontal="center"/>
    </xf>
    <xf numFmtId="14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22" fillId="0" borderId="0" xfId="0" applyFont="1"/>
    <xf numFmtId="1" fontId="16" fillId="0" borderId="19" xfId="0" applyNumberFormat="1" applyFont="1" applyBorder="1"/>
    <xf numFmtId="1" fontId="20" fillId="0" borderId="16" xfId="0" applyNumberFormat="1" applyFont="1" applyBorder="1" applyAlignment="1" applyProtection="1">
      <alignment horizontal="center"/>
    </xf>
    <xf numFmtId="0" fontId="16" fillId="0" borderId="1" xfId="0" quotePrefix="1" applyFont="1" applyBorder="1"/>
    <xf numFmtId="0" fontId="16" fillId="0" borderId="9" xfId="0" applyFont="1" applyBorder="1"/>
    <xf numFmtId="1" fontId="17" fillId="0" borderId="19" xfId="0" applyNumberFormat="1" applyFont="1" applyBorder="1"/>
    <xf numFmtId="1" fontId="17" fillId="0" borderId="18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0" fontId="16" fillId="0" borderId="20" xfId="0" applyFont="1" applyBorder="1"/>
    <xf numFmtId="0" fontId="16" fillId="0" borderId="20" xfId="0" quotePrefix="1" applyFont="1" applyBorder="1"/>
    <xf numFmtId="0" fontId="16" fillId="0" borderId="21" xfId="0" applyFont="1" applyBorder="1"/>
    <xf numFmtId="1" fontId="17" fillId="0" borderId="22" xfId="0" applyNumberFormat="1" applyFont="1" applyBorder="1"/>
    <xf numFmtId="0" fontId="17" fillId="0" borderId="18" xfId="0" applyFont="1" applyBorder="1" applyAlignment="1">
      <alignment horizontal="center"/>
    </xf>
    <xf numFmtId="1" fontId="17" fillId="0" borderId="18" xfId="0" applyNumberFormat="1" applyFont="1" applyFill="1" applyBorder="1" applyAlignment="1" applyProtection="1">
      <alignment horizontal="center"/>
      <protection locked="0"/>
    </xf>
    <xf numFmtId="1" fontId="19" fillId="0" borderId="16" xfId="0" applyNumberFormat="1" applyFont="1" applyBorder="1" applyAlignment="1" applyProtection="1">
      <alignment horizontal="center"/>
    </xf>
    <xf numFmtId="0" fontId="17" fillId="0" borderId="20" xfId="0" applyFont="1" applyBorder="1"/>
    <xf numFmtId="0" fontId="17" fillId="0" borderId="21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3" fillId="0" borderId="26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27" xfId="0" applyFont="1" applyBorder="1" applyAlignment="1">
      <alignment wrapText="1"/>
    </xf>
    <xf numFmtId="0" fontId="0" fillId="0" borderId="26" xfId="0" applyBorder="1"/>
    <xf numFmtId="0" fontId="0" fillId="0" borderId="0" xfId="0" applyBorder="1"/>
    <xf numFmtId="0" fontId="0" fillId="0" borderId="28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9" xfId="0" applyBorder="1" applyAlignment="1">
      <alignment wrapText="1"/>
    </xf>
    <xf numFmtId="0" fontId="3" fillId="0" borderId="18" xfId="0" applyFont="1" applyBorder="1"/>
    <xf numFmtId="0" fontId="0" fillId="0" borderId="30" xfId="0" applyBorder="1"/>
    <xf numFmtId="0" fontId="3" fillId="0" borderId="3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18" xfId="0" applyFont="1" applyBorder="1" applyAlignment="1">
      <alignment horizontal="left"/>
    </xf>
    <xf numFmtId="0" fontId="5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5" fillId="0" borderId="30" xfId="0" applyFont="1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28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left" wrapText="1"/>
    </xf>
    <xf numFmtId="0" fontId="5" fillId="0" borderId="1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0" fillId="0" borderId="32" xfId="0" applyBorder="1"/>
    <xf numFmtId="0" fontId="0" fillId="0" borderId="24" xfId="0" applyBorder="1"/>
    <xf numFmtId="0" fontId="0" fillId="0" borderId="1" xfId="0" applyBorder="1"/>
    <xf numFmtId="0" fontId="5" fillId="0" borderId="12" xfId="0" applyFont="1" applyBorder="1"/>
    <xf numFmtId="0" fontId="5" fillId="0" borderId="1" xfId="0" applyFont="1" applyBorder="1"/>
    <xf numFmtId="0" fontId="3" fillId="0" borderId="31" xfId="0" applyFont="1" applyBorder="1" applyAlignment="1">
      <alignment wrapText="1"/>
    </xf>
    <xf numFmtId="0" fontId="3" fillId="0" borderId="12" xfId="0" applyFont="1" applyBorder="1"/>
    <xf numFmtId="0" fontId="5" fillId="0" borderId="32" xfId="0" applyFont="1" applyBorder="1"/>
    <xf numFmtId="0" fontId="5" fillId="0" borderId="24" xfId="0" applyFont="1" applyBorder="1" applyAlignment="1">
      <alignment wrapText="1"/>
    </xf>
    <xf numFmtId="14" fontId="5" fillId="0" borderId="0" xfId="0" applyNumberFormat="1" applyFont="1"/>
    <xf numFmtId="0" fontId="23" fillId="0" borderId="0" xfId="0" quotePrefix="1" applyFont="1"/>
    <xf numFmtId="0" fontId="5" fillId="0" borderId="1" xfId="0" applyFont="1" applyBorder="1" applyAlignment="1">
      <alignment wrapText="1"/>
    </xf>
    <xf numFmtId="0" fontId="24" fillId="0" borderId="0" xfId="0" applyFont="1"/>
    <xf numFmtId="0" fontId="24" fillId="0" borderId="0" xfId="0" quotePrefix="1" applyFont="1"/>
    <xf numFmtId="1" fontId="25" fillId="0" borderId="0" xfId="0" applyNumberFormat="1" applyFont="1"/>
    <xf numFmtId="0" fontId="26" fillId="0" borderId="0" xfId="0" applyFont="1" applyAlignment="1">
      <alignment vertical="center"/>
    </xf>
    <xf numFmtId="0" fontId="27" fillId="0" borderId="0" xfId="0" applyFont="1"/>
    <xf numFmtId="14" fontId="27" fillId="0" borderId="0" xfId="0" applyNumberFormat="1" applyFont="1" applyProtection="1"/>
    <xf numFmtId="0" fontId="28" fillId="0" borderId="0" xfId="0" applyFont="1" applyAlignment="1" applyProtection="1">
      <alignment horizontal="left"/>
    </xf>
    <xf numFmtId="0" fontId="27" fillId="0" borderId="0" xfId="0" applyFont="1" applyAlignment="1" applyProtection="1">
      <alignment horizontal="center"/>
    </xf>
    <xf numFmtId="0" fontId="27" fillId="0" borderId="0" xfId="0" applyFont="1" applyProtection="1"/>
    <xf numFmtId="165" fontId="1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5" fillId="0" borderId="1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5" fillId="0" borderId="24" xfId="0" applyFont="1" applyBorder="1"/>
  </cellXfs>
  <cellStyles count="2">
    <cellStyle name="Euro" xfId="1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6632128761939"/>
          <c:y val="3.7610619469026552E-2"/>
          <c:w val="0.84859227878820176"/>
          <c:h val="0.752212389380530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Yhteenveto!$A$39</c:f>
              <c:strCache>
                <c:ptCount val="1"/>
                <c:pt idx="0">
                  <c:v>Rakennetekniikka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Yhteenveto!$B$38:$K$38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Yhteenveto!$B$39:$K$39</c:f>
              <c:numCache>
                <c:formatCode>0</c:formatCode>
                <c:ptCount val="10"/>
                <c:pt idx="0">
                  <c:v>31</c:v>
                </c:pt>
                <c:pt idx="1">
                  <c:v>153</c:v>
                </c:pt>
                <c:pt idx="2">
                  <c:v>34</c:v>
                </c:pt>
                <c:pt idx="3">
                  <c:v>3</c:v>
                </c:pt>
                <c:pt idx="4">
                  <c:v>133</c:v>
                </c:pt>
                <c:pt idx="5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strRef>
              <c:f>Yhteenveto!$A$40</c:f>
              <c:strCache>
                <c:ptCount val="1"/>
                <c:pt idx="0">
                  <c:v>LVIA-tekniikka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Yhteenveto!$B$38:$K$38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Yhteenveto!$B$40:$K$40</c:f>
              <c:numCache>
                <c:formatCode>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ser>
          <c:idx val="0"/>
          <c:order val="2"/>
          <c:tx>
            <c:strRef>
              <c:f>Yhteenveto!$A$41</c:f>
              <c:strCache>
                <c:ptCount val="1"/>
                <c:pt idx="0">
                  <c:v>Sähkötekniikka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Yhteenveto!$B$38:$K$38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Yhteenveto!$B$41:$K$41</c:f>
              <c:numCache>
                <c:formatCode>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098048"/>
        <c:axId val="186099584"/>
      </c:barChart>
      <c:catAx>
        <c:axId val="1860980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i-FI"/>
          </a:p>
        </c:txPr>
        <c:crossAx val="18609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Vuosittaiset kustannukset [x 1000 e]</a:t>
                </a:r>
              </a:p>
            </c:rich>
          </c:tx>
          <c:layout>
            <c:manualLayout>
              <c:xMode val="edge"/>
              <c:yMode val="edge"/>
              <c:x val="5.9859087082382287E-2"/>
              <c:y val="0.21238938053097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i-FI"/>
          </a:p>
        </c:txPr>
        <c:crossAx val="1860980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3663195616843"/>
          <c:y val="0.90929203539823011"/>
          <c:w val="0.73063428820968557"/>
          <c:h val="4.86725663716813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142875</xdr:rowOff>
    </xdr:from>
    <xdr:to>
      <xdr:col>10</xdr:col>
      <xdr:colOff>295275</xdr:colOff>
      <xdr:row>33</xdr:row>
      <xdr:rowOff>76200</xdr:rowOff>
    </xdr:to>
    <xdr:graphicFrame macro="">
      <xdr:nvGraphicFramePr>
        <xdr:cNvPr id="2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activeCell="R20" sqref="R20"/>
    </sheetView>
  </sheetViews>
  <sheetFormatPr defaultRowHeight="12.75" x14ac:dyDescent="0.2"/>
  <cols>
    <col min="1" max="1" width="22.5703125" style="35" customWidth="1"/>
    <col min="2" max="2" width="8.5703125" style="35" customWidth="1"/>
    <col min="3" max="12" width="6.42578125" style="35" customWidth="1"/>
    <col min="13" max="16384" width="9.140625" style="35"/>
  </cols>
  <sheetData>
    <row r="1" spans="1:14" s="2" customFormat="1" ht="22.5" customHeight="1" x14ac:dyDescent="0.25">
      <c r="A1" s="76" t="s">
        <v>27</v>
      </c>
      <c r="F1" s="94" t="s">
        <v>47</v>
      </c>
      <c r="J1" s="3"/>
    </row>
    <row r="2" spans="1:14" s="2" customFormat="1" x14ac:dyDescent="0.2">
      <c r="A2" s="1"/>
      <c r="I2" s="169"/>
      <c r="J2" s="169"/>
    </row>
    <row r="3" spans="1:14" s="2" customFormat="1" x14ac:dyDescent="0.2">
      <c r="A3" s="92" t="s">
        <v>44</v>
      </c>
      <c r="B3" s="87" t="s">
        <v>18</v>
      </c>
      <c r="C3" s="93" t="s">
        <v>39</v>
      </c>
      <c r="D3" s="5"/>
      <c r="E3" s="5"/>
      <c r="F3" s="4"/>
      <c r="G3" s="4"/>
      <c r="H3" s="4"/>
      <c r="I3" s="4"/>
      <c r="J3" s="4"/>
      <c r="K3" s="4"/>
    </row>
    <row r="4" spans="1:14" s="2" customFormat="1" x14ac:dyDescent="0.2">
      <c r="A4" s="92"/>
      <c r="B4" s="87"/>
      <c r="C4" s="93"/>
      <c r="D4" s="5"/>
      <c r="E4" s="5"/>
      <c r="F4" s="4"/>
      <c r="G4" s="4"/>
      <c r="H4" s="4"/>
      <c r="I4" s="4"/>
      <c r="J4" s="4"/>
      <c r="K4" s="4"/>
    </row>
    <row r="5" spans="1:14" customFormat="1" ht="15" x14ac:dyDescent="0.2">
      <c r="A5" s="163" t="s">
        <v>103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s="2" customFormat="1" ht="15" x14ac:dyDescent="0.2">
      <c r="A6" s="163" t="s">
        <v>102</v>
      </c>
      <c r="B6" s="165"/>
      <c r="C6" s="166"/>
      <c r="D6" s="167"/>
      <c r="E6" s="167"/>
      <c r="F6" s="168"/>
      <c r="G6" s="168"/>
      <c r="H6" s="168"/>
      <c r="I6" s="168"/>
      <c r="J6" s="168"/>
      <c r="K6" s="168"/>
      <c r="L6" s="164"/>
      <c r="M6" s="164"/>
      <c r="N6" s="164"/>
    </row>
    <row r="7" spans="1:14" s="2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4" s="2" customForma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4" s="2" customForma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s="2" customForma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 s="2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4" s="2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 s="2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4" s="2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s="2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4" s="2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2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2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s="2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2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2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2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2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2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s="2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2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s="2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s="2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s="2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2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2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s="2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7" s="2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7" s="2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7" s="2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7" s="8" customFormat="1" x14ac:dyDescent="0.2">
      <c r="A36" s="6" t="s">
        <v>6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7" s="8" customForma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7" s="8" customFormat="1" ht="21" customHeight="1" x14ac:dyDescent="0.2">
      <c r="A38" s="9"/>
      <c r="B38" s="10">
        <v>2015</v>
      </c>
      <c r="C38" s="10">
        <f t="shared" ref="C38:J38" si="0">B38+1</f>
        <v>2016</v>
      </c>
      <c r="D38" s="10">
        <f t="shared" si="0"/>
        <v>2017</v>
      </c>
      <c r="E38" s="10">
        <f t="shared" si="0"/>
        <v>2018</v>
      </c>
      <c r="F38" s="10">
        <f t="shared" si="0"/>
        <v>2019</v>
      </c>
      <c r="G38" s="10">
        <f t="shared" si="0"/>
        <v>2020</v>
      </c>
      <c r="H38" s="10">
        <f t="shared" si="0"/>
        <v>2021</v>
      </c>
      <c r="I38" s="10">
        <f t="shared" si="0"/>
        <v>2022</v>
      </c>
      <c r="J38" s="10">
        <f t="shared" si="0"/>
        <v>2023</v>
      </c>
      <c r="K38" s="10">
        <f>J38+1</f>
        <v>2024</v>
      </c>
      <c r="L38" s="11" t="s">
        <v>9</v>
      </c>
    </row>
    <row r="39" spans="1:17" s="8" customFormat="1" ht="15" customHeight="1" x14ac:dyDescent="0.2">
      <c r="A39" s="9" t="s">
        <v>5</v>
      </c>
      <c r="B39" s="12">
        <f>Rakenne!C25</f>
        <v>31</v>
      </c>
      <c r="C39" s="12">
        <f>Rakenne!D25</f>
        <v>153</v>
      </c>
      <c r="D39" s="12">
        <f>Rakenne!E25</f>
        <v>34</v>
      </c>
      <c r="E39" s="12">
        <f>Rakenne!F25</f>
        <v>3</v>
      </c>
      <c r="F39" s="12">
        <f>Rakenne!G25</f>
        <v>133</v>
      </c>
      <c r="G39" s="12">
        <f>Rakenne!H25</f>
        <v>7</v>
      </c>
      <c r="H39" s="12">
        <f>Rakenne!I25</f>
        <v>3</v>
      </c>
      <c r="I39" s="12">
        <f>Rakenne!J25</f>
        <v>3</v>
      </c>
      <c r="J39" s="12">
        <f>Rakenne!L25</f>
        <v>3</v>
      </c>
      <c r="K39" s="12">
        <f>Rakenne!M25</f>
        <v>0</v>
      </c>
      <c r="L39" s="12">
        <f>SUM(B39:K39)</f>
        <v>370</v>
      </c>
    </row>
    <row r="40" spans="1:17" s="8" customFormat="1" ht="15" customHeight="1" x14ac:dyDescent="0.2">
      <c r="A40" s="9" t="s">
        <v>3</v>
      </c>
      <c r="B40" s="12">
        <f>LVIA!C25</f>
        <v>2</v>
      </c>
      <c r="C40" s="12">
        <f>LVIA!D25</f>
        <v>2</v>
      </c>
      <c r="D40" s="12">
        <f>LVIA!E25</f>
        <v>9</v>
      </c>
      <c r="E40" s="12">
        <f>LVIA!F25</f>
        <v>3</v>
      </c>
      <c r="F40" s="12">
        <f>LVIA!G25</f>
        <v>1</v>
      </c>
      <c r="G40" s="12">
        <f>LVIA!H25</f>
        <v>2</v>
      </c>
      <c r="H40" s="12">
        <f>LVIA!I25</f>
        <v>3</v>
      </c>
      <c r="I40" s="12">
        <f>LVIA!J25</f>
        <v>2</v>
      </c>
      <c r="J40" s="12">
        <f>LVIA!K25</f>
        <v>1</v>
      </c>
      <c r="K40" s="12">
        <f>LVIA!L25</f>
        <v>3</v>
      </c>
      <c r="L40" s="12">
        <f>SUM(B40:K40)</f>
        <v>28</v>
      </c>
    </row>
    <row r="41" spans="1:17" s="8" customFormat="1" ht="15" customHeight="1" x14ac:dyDescent="0.2">
      <c r="A41" s="9" t="s">
        <v>4</v>
      </c>
      <c r="B41" s="12">
        <f>Sähkö!C15</f>
        <v>2</v>
      </c>
      <c r="C41" s="12">
        <f>Sähkö!D15</f>
        <v>1</v>
      </c>
      <c r="D41" s="12">
        <f>Sähkö!E15</f>
        <v>1</v>
      </c>
      <c r="E41" s="12">
        <f>Sähkö!F15</f>
        <v>2</v>
      </c>
      <c r="F41" s="12">
        <f>Sähkö!G15</f>
        <v>1</v>
      </c>
      <c r="G41" s="12">
        <f>Sähkö!H15</f>
        <v>1</v>
      </c>
      <c r="H41" s="12">
        <f>Sähkö!I15</f>
        <v>2</v>
      </c>
      <c r="I41" s="12">
        <f>Sähkö!J15</f>
        <v>1</v>
      </c>
      <c r="J41" s="12">
        <f>Sähkö!K15</f>
        <v>1</v>
      </c>
      <c r="K41" s="12">
        <f>Sähkö!L15</f>
        <v>2</v>
      </c>
      <c r="L41" s="13">
        <f>SUM(B41:K41)</f>
        <v>14</v>
      </c>
    </row>
    <row r="42" spans="1:17" s="8" customFormat="1" ht="26.25" customHeight="1" x14ac:dyDescent="0.2">
      <c r="A42" s="14" t="s">
        <v>7</v>
      </c>
      <c r="B42" s="15">
        <f t="shared" ref="B42:G42" si="1">SUM(B39:B41)</f>
        <v>35</v>
      </c>
      <c r="C42" s="15">
        <f t="shared" si="1"/>
        <v>156</v>
      </c>
      <c r="D42" s="15">
        <f t="shared" si="1"/>
        <v>44</v>
      </c>
      <c r="E42" s="15">
        <f t="shared" si="1"/>
        <v>8</v>
      </c>
      <c r="F42" s="15">
        <f t="shared" si="1"/>
        <v>135</v>
      </c>
      <c r="G42" s="15">
        <f t="shared" si="1"/>
        <v>10</v>
      </c>
      <c r="H42" s="15">
        <f>SUM(H39:H41)</f>
        <v>8</v>
      </c>
      <c r="I42" s="15">
        <f>SUM(I39:I41)</f>
        <v>6</v>
      </c>
      <c r="J42" s="15">
        <f>SUM(J39:J41)</f>
        <v>5</v>
      </c>
      <c r="K42" s="15">
        <f>SUM(K39:K41)</f>
        <v>5</v>
      </c>
      <c r="L42" s="16">
        <f>SUM(L39:L41)</f>
        <v>412</v>
      </c>
      <c r="Q42" s="17"/>
    </row>
    <row r="43" spans="1:17" s="20" customFormat="1" ht="26.25" customHeight="1" x14ac:dyDescent="0.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Q43" s="21"/>
    </row>
    <row r="44" spans="1:17" s="20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7" s="20" customFormat="1" x14ac:dyDescent="0.2">
      <c r="A45" s="22" t="s">
        <v>8</v>
      </c>
      <c r="B45" s="23">
        <f>(L42*1000)/(10*B46)</f>
        <v>25.46353522867738</v>
      </c>
      <c r="C45" s="90" t="s">
        <v>24</v>
      </c>
      <c r="D45" s="24"/>
      <c r="E45" s="22"/>
      <c r="F45" s="22"/>
      <c r="G45" s="22"/>
      <c r="H45" s="22"/>
      <c r="I45" s="22"/>
      <c r="J45" s="22"/>
      <c r="K45" s="22"/>
    </row>
    <row r="46" spans="1:17" s="20" customFormat="1" x14ac:dyDescent="0.2">
      <c r="A46" t="s">
        <v>23</v>
      </c>
      <c r="B46" s="25">
        <v>1618</v>
      </c>
      <c r="C46" t="s">
        <v>22</v>
      </c>
    </row>
    <row r="54" spans="3:10" s="26" customFormat="1" ht="11.25" customHeight="1" x14ac:dyDescent="0.2"/>
    <row r="55" spans="3:10" s="30" customFormat="1" ht="15" customHeight="1" x14ac:dyDescent="0.3">
      <c r="C55" s="20"/>
      <c r="D55" s="27"/>
      <c r="E55" s="28"/>
      <c r="F55" s="28"/>
      <c r="G55" s="28"/>
      <c r="H55" s="28"/>
      <c r="I55" s="28"/>
      <c r="J55" s="29"/>
    </row>
    <row r="56" spans="3:10" s="33" customFormat="1" x14ac:dyDescent="0.2">
      <c r="C56" s="31"/>
      <c r="D56" s="32"/>
      <c r="E56" s="32"/>
      <c r="F56" s="32"/>
    </row>
    <row r="57" spans="3:10" x14ac:dyDescent="0.2">
      <c r="C57" s="33"/>
      <c r="D57" s="34"/>
      <c r="F57" s="36"/>
    </row>
  </sheetData>
  <sheetProtection selectLockedCells="1"/>
  <protectedRanges>
    <protectedRange sqref="B45" name="Alue2"/>
    <protectedRange sqref="B39:C41 D41:K41 D39:L40" name="Alue1"/>
  </protectedRanges>
  <mergeCells count="1">
    <mergeCell ref="I2:J2"/>
  </mergeCells>
  <phoneticPr fontId="2" type="noConversion"/>
  <printOptions horizontalCentered="1" verticalCentered="1"/>
  <pageMargins left="0.51181102362204722" right="0.51181102362204722" top="0.51181102362204722" bottom="0.51181102362204722" header="0.6692913385826772" footer="0.39370078740157483"/>
  <pageSetup paperSize="9" orientation="portrait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pane ySplit="6" topLeftCell="A7" activePane="bottomLeft" state="frozen"/>
      <selection activeCell="N23" sqref="N23"/>
      <selection pane="bottomLeft" activeCell="N31" sqref="N31"/>
    </sheetView>
  </sheetViews>
  <sheetFormatPr defaultRowHeight="15" x14ac:dyDescent="0.2"/>
  <cols>
    <col min="1" max="1" width="4.28515625" style="39" customWidth="1"/>
    <col min="2" max="2" width="48.140625" style="38" bestFit="1" customWidth="1"/>
    <col min="3" max="6" width="7.28515625" style="40" customWidth="1"/>
    <col min="7" max="7" width="7.7109375" style="40" customWidth="1"/>
    <col min="8" max="12" width="7.28515625" style="40" customWidth="1"/>
    <col min="13" max="13" width="23.7109375" style="39" customWidth="1"/>
    <col min="14" max="16384" width="9.140625" style="39"/>
  </cols>
  <sheetData>
    <row r="1" spans="1:14" ht="15.75" x14ac:dyDescent="0.25">
      <c r="A1" s="76" t="s">
        <v>27</v>
      </c>
      <c r="C1" s="39"/>
      <c r="D1" s="39"/>
      <c r="F1" s="39" t="str">
        <f>+Yhteenveto!F1</f>
        <v>hallitus 27.1.2015</v>
      </c>
      <c r="H1" s="39"/>
      <c r="I1" s="41"/>
      <c r="L1" s="41"/>
    </row>
    <row r="2" spans="1:14" x14ac:dyDescent="0.2">
      <c r="C2" s="39"/>
      <c r="D2" s="39"/>
      <c r="E2" s="39"/>
      <c r="F2" s="157" t="s">
        <v>90</v>
      </c>
      <c r="G2" s="39"/>
      <c r="H2" s="170"/>
      <c r="I2" s="170"/>
      <c r="J2" s="170"/>
      <c r="K2" s="170"/>
      <c r="L2" s="170"/>
    </row>
    <row r="3" spans="1:14" ht="19.5" x14ac:dyDescent="0.4">
      <c r="C3" s="43"/>
      <c r="D3" s="43"/>
      <c r="E3" s="39"/>
      <c r="F3" s="39"/>
      <c r="G3" s="39"/>
      <c r="H3" s="39"/>
      <c r="I3" s="38"/>
    </row>
    <row r="4" spans="1:14" x14ac:dyDescent="0.2">
      <c r="B4" s="44"/>
      <c r="C4" s="44"/>
      <c r="D4" s="44"/>
      <c r="E4" s="44"/>
      <c r="F4" s="44"/>
      <c r="G4" s="44"/>
      <c r="H4" s="44"/>
      <c r="I4" s="44"/>
      <c r="J4" s="45"/>
      <c r="K4" s="45"/>
      <c r="L4" s="45"/>
    </row>
    <row r="5" spans="1:14" ht="16.5" thickBot="1" x14ac:dyDescent="0.3">
      <c r="A5" s="46"/>
      <c r="B5" s="88" t="s">
        <v>13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98"/>
    </row>
    <row r="6" spans="1:14" ht="17.25" customHeight="1" x14ac:dyDescent="0.2">
      <c r="A6" s="48"/>
      <c r="B6" s="59" t="s">
        <v>0</v>
      </c>
      <c r="C6" s="49">
        <v>2015</v>
      </c>
      <c r="D6" s="49">
        <f>C6+1</f>
        <v>2016</v>
      </c>
      <c r="E6" s="49">
        <f t="shared" ref="E6:L6" si="0">D6+1</f>
        <v>2017</v>
      </c>
      <c r="F6" s="49">
        <f t="shared" si="0"/>
        <v>2018</v>
      </c>
      <c r="G6" s="49">
        <f t="shared" si="0"/>
        <v>2019</v>
      </c>
      <c r="H6" s="49">
        <f t="shared" si="0"/>
        <v>2020</v>
      </c>
      <c r="I6" s="49">
        <f t="shared" si="0"/>
        <v>2021</v>
      </c>
      <c r="J6" s="49">
        <f t="shared" si="0"/>
        <v>2022</v>
      </c>
      <c r="K6" s="49">
        <f t="shared" si="0"/>
        <v>2023</v>
      </c>
      <c r="L6" s="95">
        <f t="shared" si="0"/>
        <v>2024</v>
      </c>
      <c r="M6" s="113" t="s">
        <v>48</v>
      </c>
    </row>
    <row r="7" spans="1:14" x14ac:dyDescent="0.2">
      <c r="A7" s="50" t="s">
        <v>18</v>
      </c>
      <c r="B7" s="51" t="s">
        <v>34</v>
      </c>
      <c r="C7" s="52" t="s">
        <v>18</v>
      </c>
      <c r="D7" s="52" t="s">
        <v>18</v>
      </c>
      <c r="E7" s="52"/>
      <c r="F7" s="52"/>
      <c r="G7" s="52" t="s">
        <v>18</v>
      </c>
      <c r="H7" s="52" t="s">
        <v>18</v>
      </c>
      <c r="I7" s="91"/>
      <c r="J7" s="91"/>
      <c r="K7" s="91"/>
      <c r="L7" s="91"/>
      <c r="M7" s="51"/>
    </row>
    <row r="8" spans="1:14" x14ac:dyDescent="0.2">
      <c r="A8" s="50"/>
      <c r="B8" s="51" t="s">
        <v>33</v>
      </c>
      <c r="C8" s="52"/>
      <c r="D8" s="52"/>
      <c r="E8" s="52">
        <v>20</v>
      </c>
      <c r="F8" s="52" t="s">
        <v>18</v>
      </c>
      <c r="G8" s="52"/>
      <c r="H8" s="91"/>
      <c r="I8" s="91"/>
      <c r="J8" s="91"/>
      <c r="K8" s="91"/>
      <c r="L8" s="91"/>
      <c r="M8" s="51"/>
    </row>
    <row r="9" spans="1:14" x14ac:dyDescent="0.2">
      <c r="A9" s="50" t="s">
        <v>18</v>
      </c>
      <c r="B9" s="53" t="s">
        <v>21</v>
      </c>
      <c r="C9" s="52" t="s">
        <v>18</v>
      </c>
      <c r="D9" s="52" t="s">
        <v>18</v>
      </c>
      <c r="E9" s="52"/>
      <c r="F9" s="52" t="s">
        <v>18</v>
      </c>
      <c r="G9" s="52"/>
      <c r="H9" s="91" t="s">
        <v>18</v>
      </c>
      <c r="I9" s="91" t="s">
        <v>18</v>
      </c>
      <c r="J9" s="91" t="s">
        <v>18</v>
      </c>
      <c r="K9" s="91" t="s">
        <v>18</v>
      </c>
      <c r="L9" s="91" t="s">
        <v>18</v>
      </c>
      <c r="M9" s="51"/>
    </row>
    <row r="10" spans="1:14" x14ac:dyDescent="0.2">
      <c r="A10" s="50" t="s">
        <v>18</v>
      </c>
      <c r="B10" s="53" t="s">
        <v>31</v>
      </c>
      <c r="C10" s="52"/>
      <c r="D10" s="52"/>
      <c r="E10" s="52">
        <v>5</v>
      </c>
      <c r="F10" s="52"/>
      <c r="G10" s="52"/>
      <c r="H10" s="91"/>
      <c r="I10" s="91"/>
      <c r="J10" s="91"/>
      <c r="K10" s="91"/>
      <c r="L10" s="91"/>
      <c r="M10" s="51" t="s">
        <v>45</v>
      </c>
    </row>
    <row r="11" spans="1:14" x14ac:dyDescent="0.2">
      <c r="A11" s="50" t="s">
        <v>18</v>
      </c>
      <c r="B11" s="53" t="s">
        <v>29</v>
      </c>
      <c r="C11" s="52"/>
      <c r="D11" s="52" t="s">
        <v>18</v>
      </c>
      <c r="E11" s="52">
        <v>1</v>
      </c>
      <c r="F11" s="52"/>
      <c r="G11" s="52">
        <v>10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  <c r="M11" s="51"/>
    </row>
    <row r="12" spans="1:14" x14ac:dyDescent="0.2">
      <c r="A12" s="50"/>
      <c r="B12" s="53" t="s">
        <v>41</v>
      </c>
      <c r="C12" s="52" t="s">
        <v>18</v>
      </c>
      <c r="D12" s="52">
        <v>150</v>
      </c>
      <c r="E12" s="52" t="s">
        <v>18</v>
      </c>
      <c r="F12" s="52" t="s">
        <v>18</v>
      </c>
      <c r="G12" s="52"/>
      <c r="H12" s="91"/>
      <c r="I12" s="91"/>
      <c r="J12" s="91"/>
      <c r="K12" s="91"/>
      <c r="L12" s="91"/>
      <c r="M12" s="97" t="s">
        <v>46</v>
      </c>
    </row>
    <row r="13" spans="1:14" x14ac:dyDescent="0.2">
      <c r="A13" s="50" t="s">
        <v>18</v>
      </c>
      <c r="B13" s="53" t="s">
        <v>20</v>
      </c>
      <c r="C13" s="52" t="s">
        <v>18</v>
      </c>
      <c r="D13" s="52" t="s">
        <v>18</v>
      </c>
      <c r="E13" s="52"/>
      <c r="F13" s="52" t="s">
        <v>18</v>
      </c>
      <c r="G13" s="52">
        <v>100</v>
      </c>
      <c r="H13" s="91"/>
      <c r="I13" s="91"/>
      <c r="J13" s="91"/>
      <c r="K13" s="91"/>
      <c r="L13" s="91"/>
      <c r="M13" s="51"/>
      <c r="N13" s="39" t="s">
        <v>87</v>
      </c>
    </row>
    <row r="14" spans="1:14" x14ac:dyDescent="0.2">
      <c r="A14" s="50" t="s">
        <v>18</v>
      </c>
      <c r="B14" s="53" t="s">
        <v>30</v>
      </c>
      <c r="C14" s="52">
        <v>1</v>
      </c>
      <c r="D14" s="52">
        <v>1</v>
      </c>
      <c r="E14" s="52">
        <v>1</v>
      </c>
      <c r="F14" s="52">
        <v>1</v>
      </c>
      <c r="G14" s="52">
        <v>1</v>
      </c>
      <c r="H14" s="91">
        <v>1</v>
      </c>
      <c r="I14" s="91">
        <v>1</v>
      </c>
      <c r="J14" s="91">
        <v>1</v>
      </c>
      <c r="K14" s="91">
        <v>1</v>
      </c>
      <c r="L14" s="91">
        <v>1</v>
      </c>
      <c r="M14" s="51"/>
      <c r="N14" s="38" t="s">
        <v>64</v>
      </c>
    </row>
    <row r="15" spans="1:14" x14ac:dyDescent="0.2">
      <c r="A15" s="54" t="s">
        <v>18</v>
      </c>
      <c r="B15" s="53" t="s">
        <v>32</v>
      </c>
      <c r="C15" s="67" t="s">
        <v>18</v>
      </c>
      <c r="D15" s="52"/>
      <c r="E15" s="52" t="s">
        <v>18</v>
      </c>
      <c r="F15" s="52" t="s">
        <v>18</v>
      </c>
      <c r="G15" s="52" t="s">
        <v>18</v>
      </c>
      <c r="H15" s="91">
        <v>4</v>
      </c>
      <c r="I15" s="91"/>
      <c r="J15" s="91"/>
      <c r="K15" s="91"/>
      <c r="L15" s="91"/>
      <c r="M15" s="51"/>
    </row>
    <row r="16" spans="1:14" x14ac:dyDescent="0.2">
      <c r="A16" s="54" t="s">
        <v>18</v>
      </c>
      <c r="B16" s="53" t="s">
        <v>35</v>
      </c>
      <c r="C16" s="52" t="s">
        <v>18</v>
      </c>
      <c r="D16" s="52" t="s">
        <v>18</v>
      </c>
      <c r="E16" s="52">
        <v>5</v>
      </c>
      <c r="F16" s="52" t="s">
        <v>18</v>
      </c>
      <c r="G16" s="52" t="s">
        <v>18</v>
      </c>
      <c r="H16" s="91"/>
      <c r="I16" s="91"/>
      <c r="J16" s="91"/>
      <c r="K16" s="91"/>
      <c r="L16" s="91" t="s">
        <v>18</v>
      </c>
      <c r="M16" s="51"/>
    </row>
    <row r="17" spans="1:13" x14ac:dyDescent="0.2">
      <c r="A17" s="54" t="s">
        <v>18</v>
      </c>
      <c r="B17" s="68" t="s">
        <v>37</v>
      </c>
      <c r="C17" s="52"/>
      <c r="D17" s="52" t="s">
        <v>18</v>
      </c>
      <c r="E17" s="52"/>
      <c r="F17" s="52" t="s">
        <v>18</v>
      </c>
      <c r="G17" s="52" t="s">
        <v>18</v>
      </c>
      <c r="H17" s="91"/>
      <c r="I17" s="91"/>
      <c r="J17" s="91"/>
      <c r="K17" s="91"/>
      <c r="L17" s="91" t="s">
        <v>18</v>
      </c>
      <c r="M17" s="51"/>
    </row>
    <row r="18" spans="1:13" x14ac:dyDescent="0.2">
      <c r="A18" s="54" t="s">
        <v>18</v>
      </c>
      <c r="B18" s="68" t="s">
        <v>38</v>
      </c>
      <c r="C18" s="52"/>
      <c r="D18" s="52"/>
      <c r="E18" s="52"/>
      <c r="F18" s="52"/>
      <c r="G18" s="52"/>
      <c r="H18" s="91"/>
      <c r="I18" s="91"/>
      <c r="J18" s="91"/>
      <c r="K18" s="91"/>
      <c r="L18" s="91"/>
      <c r="M18" s="51"/>
    </row>
    <row r="19" spans="1:13" x14ac:dyDescent="0.2">
      <c r="A19" s="54"/>
      <c r="B19" s="53" t="s">
        <v>40</v>
      </c>
      <c r="C19" s="52"/>
      <c r="D19" s="52" t="s">
        <v>18</v>
      </c>
      <c r="E19" s="52"/>
      <c r="F19" s="52"/>
      <c r="G19" s="52">
        <v>20</v>
      </c>
      <c r="H19" s="91"/>
      <c r="I19" s="91"/>
      <c r="J19" s="91"/>
      <c r="K19" s="91"/>
      <c r="L19" s="91"/>
      <c r="M19" s="51"/>
    </row>
    <row r="20" spans="1:13" x14ac:dyDescent="0.2">
      <c r="A20" s="54"/>
      <c r="B20" s="53" t="s">
        <v>42</v>
      </c>
      <c r="C20" s="52">
        <v>3</v>
      </c>
      <c r="D20" s="52"/>
      <c r="E20" s="52"/>
      <c r="F20" s="52"/>
      <c r="G20" s="52"/>
      <c r="H20" s="52"/>
      <c r="I20" s="91"/>
      <c r="J20" s="91"/>
      <c r="K20" s="91"/>
      <c r="L20" s="91"/>
      <c r="M20" s="51"/>
    </row>
    <row r="21" spans="1:13" x14ac:dyDescent="0.2">
      <c r="A21" s="54"/>
      <c r="B21" s="53" t="s">
        <v>43</v>
      </c>
      <c r="C21" s="52">
        <v>25</v>
      </c>
      <c r="D21" s="52"/>
      <c r="E21" s="52"/>
      <c r="F21" s="52"/>
      <c r="G21" s="52"/>
      <c r="H21" s="52"/>
      <c r="I21" s="91"/>
      <c r="J21" s="91"/>
      <c r="K21" s="91"/>
      <c r="L21" s="91"/>
      <c r="M21" s="51"/>
    </row>
    <row r="22" spans="1:13" x14ac:dyDescent="0.2">
      <c r="A22" s="54"/>
      <c r="B22" s="53"/>
      <c r="C22" s="52"/>
      <c r="D22" s="52"/>
      <c r="E22" s="52"/>
      <c r="F22" s="52"/>
      <c r="G22" s="52"/>
      <c r="H22" s="52"/>
      <c r="I22" s="52"/>
      <c r="J22" s="91"/>
      <c r="K22" s="91"/>
      <c r="L22" s="91"/>
      <c r="M22" s="51"/>
    </row>
    <row r="23" spans="1:13" x14ac:dyDescent="0.2">
      <c r="A23" s="54"/>
      <c r="B23" s="53"/>
      <c r="C23" s="52"/>
      <c r="D23" s="52"/>
      <c r="E23" s="52"/>
      <c r="F23" s="52"/>
      <c r="G23" s="52"/>
      <c r="H23" s="52"/>
      <c r="I23" s="52"/>
      <c r="J23" s="52"/>
      <c r="K23" s="91"/>
      <c r="L23" s="91"/>
      <c r="M23" s="51"/>
    </row>
    <row r="24" spans="1:13" x14ac:dyDescent="0.2">
      <c r="A24" s="50" t="s">
        <v>18</v>
      </c>
      <c r="B24" s="53" t="s">
        <v>10</v>
      </c>
      <c r="C24" s="52">
        <v>2</v>
      </c>
      <c r="D24" s="52">
        <v>2</v>
      </c>
      <c r="E24" s="52">
        <v>2</v>
      </c>
      <c r="F24" s="52">
        <v>2</v>
      </c>
      <c r="G24" s="52">
        <v>2</v>
      </c>
      <c r="H24" s="52">
        <v>2</v>
      </c>
      <c r="I24" s="52">
        <v>2</v>
      </c>
      <c r="J24" s="52">
        <v>2</v>
      </c>
      <c r="K24" s="91"/>
      <c r="L24" s="91">
        <v>2</v>
      </c>
      <c r="M24" s="51"/>
    </row>
    <row r="25" spans="1:13" ht="16.5" thickBot="1" x14ac:dyDescent="0.3">
      <c r="A25" s="55"/>
      <c r="B25" s="56" t="s">
        <v>1</v>
      </c>
      <c r="C25" s="57">
        <f t="shared" ref="C25:L25" si="1">SUM(C7:C24)</f>
        <v>31</v>
      </c>
      <c r="D25" s="57">
        <f t="shared" si="1"/>
        <v>153</v>
      </c>
      <c r="E25" s="57">
        <f t="shared" si="1"/>
        <v>34</v>
      </c>
      <c r="F25" s="57">
        <f t="shared" si="1"/>
        <v>3</v>
      </c>
      <c r="G25" s="57">
        <f>SUM(G7:G24)</f>
        <v>133</v>
      </c>
      <c r="H25" s="57">
        <f t="shared" si="1"/>
        <v>7</v>
      </c>
      <c r="I25" s="57">
        <f t="shared" si="1"/>
        <v>3</v>
      </c>
      <c r="J25" s="57">
        <f t="shared" si="1"/>
        <v>3</v>
      </c>
      <c r="K25" s="57"/>
      <c r="L25" s="96">
        <f t="shared" si="1"/>
        <v>3</v>
      </c>
      <c r="M25" s="98"/>
    </row>
    <row r="26" spans="1:13" x14ac:dyDescent="0.2">
      <c r="B26" s="39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3" ht="15.75" x14ac:dyDescent="0.25">
      <c r="D27" s="162" t="s">
        <v>86</v>
      </c>
    </row>
    <row r="28" spans="1:13" ht="15.75" x14ac:dyDescent="0.25">
      <c r="D28" s="160" t="s">
        <v>91</v>
      </c>
    </row>
    <row r="29" spans="1:13" ht="15.75" x14ac:dyDescent="0.25">
      <c r="D29" s="161" t="s">
        <v>92</v>
      </c>
    </row>
    <row r="30" spans="1:13" ht="15.75" x14ac:dyDescent="0.25">
      <c r="D30" s="161" t="s">
        <v>93</v>
      </c>
    </row>
    <row r="31" spans="1:13" ht="15.75" x14ac:dyDescent="0.25">
      <c r="D31" s="161" t="s">
        <v>101</v>
      </c>
    </row>
    <row r="32" spans="1:13" ht="15.75" x14ac:dyDescent="0.25">
      <c r="D32" s="161" t="s">
        <v>94</v>
      </c>
    </row>
    <row r="33" spans="4:4" ht="15.75" x14ac:dyDescent="0.25">
      <c r="D33" s="161" t="s">
        <v>95</v>
      </c>
    </row>
    <row r="34" spans="4:4" ht="15.75" x14ac:dyDescent="0.25">
      <c r="D34" s="161" t="s">
        <v>96</v>
      </c>
    </row>
    <row r="35" spans="4:4" ht="15.75" x14ac:dyDescent="0.25">
      <c r="D35" s="161" t="s">
        <v>97</v>
      </c>
    </row>
    <row r="36" spans="4:4" ht="15.75" x14ac:dyDescent="0.25">
      <c r="D36" s="161" t="s">
        <v>100</v>
      </c>
    </row>
    <row r="37" spans="4:4" ht="15.75" x14ac:dyDescent="0.25">
      <c r="D37" s="158"/>
    </row>
  </sheetData>
  <sheetProtection formatCells="0" formatColumns="0" formatRows="0" insertColumns="0" insertRows="0" deleteColumns="0" deleteRows="0" selectLockedCells="1"/>
  <mergeCells count="1">
    <mergeCell ref="H2:L2"/>
  </mergeCells>
  <phoneticPr fontId="2" type="noConversion"/>
  <printOptions horizontalCentered="1" verticalCentered="1"/>
  <pageMargins left="0.51181102362204722" right="0.51181102362204722" top="0.51181102362204722" bottom="0.51181102362204722" header="0.6692913385826772" footer="0.39370078740157483"/>
  <pageSetup paperSize="9" orientation="landscape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pane ySplit="9" topLeftCell="A10" activePane="bottomLeft" state="frozen"/>
      <selection activeCell="N23" sqref="N23"/>
      <selection pane="bottomLeft" activeCell="M8" sqref="M8"/>
    </sheetView>
  </sheetViews>
  <sheetFormatPr defaultRowHeight="15" x14ac:dyDescent="0.2"/>
  <cols>
    <col min="1" max="1" width="4.28515625" style="39" customWidth="1"/>
    <col min="2" max="2" width="40.7109375" style="38" customWidth="1"/>
    <col min="3" max="12" width="6.42578125" style="40" customWidth="1"/>
    <col min="13" max="13" width="21.42578125" style="40" customWidth="1"/>
    <col min="14" max="16384" width="9.140625" style="39"/>
  </cols>
  <sheetData>
    <row r="1" spans="1:13" ht="18" customHeight="1" x14ac:dyDescent="0.25">
      <c r="A1" s="76" t="s">
        <v>27</v>
      </c>
      <c r="F1" s="40" t="str">
        <f>+Yhteenveto!F1</f>
        <v>hallitus 27.1.2015</v>
      </c>
    </row>
    <row r="2" spans="1:13" ht="18" customHeight="1" x14ac:dyDescent="0.2"/>
    <row r="3" spans="1:13" ht="18" customHeight="1" x14ac:dyDescent="0.2"/>
    <row r="4" spans="1:13" ht="18" customHeight="1" x14ac:dyDescent="0.2">
      <c r="A4" s="37"/>
      <c r="C4" s="39"/>
      <c r="D4" s="39"/>
      <c r="E4" s="39"/>
      <c r="F4" s="39"/>
      <c r="G4" s="39"/>
      <c r="H4" s="39"/>
      <c r="I4" s="39"/>
      <c r="J4" s="41"/>
      <c r="L4" s="41"/>
      <c r="M4" s="41"/>
    </row>
    <row r="5" spans="1:13" ht="18" customHeight="1" x14ac:dyDescent="0.2">
      <c r="C5" s="39"/>
      <c r="D5" s="39"/>
      <c r="E5" s="39"/>
      <c r="F5" s="39"/>
      <c r="G5" s="39"/>
      <c r="H5" s="39"/>
      <c r="I5" s="170"/>
      <c r="J5" s="170"/>
      <c r="K5" s="170"/>
      <c r="L5" s="170"/>
      <c r="M5" s="42"/>
    </row>
    <row r="6" spans="1:13" ht="18" customHeight="1" x14ac:dyDescent="0.4">
      <c r="C6" s="43"/>
      <c r="D6" s="43"/>
      <c r="E6" s="43"/>
      <c r="F6" s="39"/>
      <c r="G6" s="39"/>
      <c r="H6" s="39"/>
      <c r="I6" s="39"/>
      <c r="J6" s="39"/>
    </row>
    <row r="7" spans="1:13" ht="18" customHeight="1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60"/>
    </row>
    <row r="8" spans="1:13" ht="18" customHeight="1" thickBot="1" x14ac:dyDescent="0.3">
      <c r="A8" s="61"/>
      <c r="B8" s="89" t="s">
        <v>12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114"/>
    </row>
    <row r="9" spans="1:13" ht="18" customHeight="1" thickBot="1" x14ac:dyDescent="0.25">
      <c r="A9" s="63"/>
      <c r="B9" s="59" t="s">
        <v>0</v>
      </c>
      <c r="C9" s="64">
        <v>2015</v>
      </c>
      <c r="D9" s="64">
        <f>C9+1</f>
        <v>2016</v>
      </c>
      <c r="E9" s="64">
        <f t="shared" ref="E9:L9" si="0">D9+1</f>
        <v>2017</v>
      </c>
      <c r="F9" s="64">
        <f t="shared" si="0"/>
        <v>2018</v>
      </c>
      <c r="G9" s="64">
        <f t="shared" si="0"/>
        <v>2019</v>
      </c>
      <c r="H9" s="64">
        <f t="shared" si="0"/>
        <v>2020</v>
      </c>
      <c r="I9" s="64">
        <f t="shared" si="0"/>
        <v>2021</v>
      </c>
      <c r="J9" s="64">
        <f t="shared" si="0"/>
        <v>2022</v>
      </c>
      <c r="K9" s="64">
        <f t="shared" si="0"/>
        <v>2023</v>
      </c>
      <c r="L9" s="99">
        <f t="shared" si="0"/>
        <v>2024</v>
      </c>
      <c r="M9" s="114" t="s">
        <v>48</v>
      </c>
    </row>
    <row r="10" spans="1:13" ht="18" customHeight="1" x14ac:dyDescent="0.2">
      <c r="A10" s="65" t="s">
        <v>18</v>
      </c>
      <c r="B10" s="66" t="s">
        <v>15</v>
      </c>
      <c r="C10" s="67">
        <v>1</v>
      </c>
      <c r="D10" s="67">
        <v>2</v>
      </c>
      <c r="E10" s="67">
        <v>1</v>
      </c>
      <c r="F10" s="67">
        <v>2</v>
      </c>
      <c r="G10" s="67">
        <v>1</v>
      </c>
      <c r="H10" s="67">
        <v>2</v>
      </c>
      <c r="I10" s="67">
        <v>1</v>
      </c>
      <c r="J10" s="67">
        <v>2</v>
      </c>
      <c r="K10" s="67">
        <v>1</v>
      </c>
      <c r="L10" s="100">
        <v>2</v>
      </c>
      <c r="M10" s="103"/>
    </row>
    <row r="11" spans="1:13" ht="18" customHeight="1" x14ac:dyDescent="0.2">
      <c r="A11" s="65" t="s">
        <v>18</v>
      </c>
      <c r="B11" s="66" t="s">
        <v>26</v>
      </c>
      <c r="C11" s="67" t="s">
        <v>18</v>
      </c>
      <c r="D11" s="67"/>
      <c r="E11" s="67">
        <v>8</v>
      </c>
      <c r="F11" s="67"/>
      <c r="G11" s="67" t="s">
        <v>18</v>
      </c>
      <c r="H11" s="67"/>
      <c r="I11" s="67">
        <v>1</v>
      </c>
      <c r="J11" s="67" t="s">
        <v>18</v>
      </c>
      <c r="K11" s="67"/>
      <c r="L11" s="100"/>
      <c r="M11" s="103"/>
    </row>
    <row r="12" spans="1:13" ht="18" customHeight="1" x14ac:dyDescent="0.2">
      <c r="A12" s="65" t="s">
        <v>18</v>
      </c>
      <c r="B12" s="66" t="s">
        <v>25</v>
      </c>
      <c r="C12" s="67">
        <v>1</v>
      </c>
      <c r="D12" s="67" t="s">
        <v>18</v>
      </c>
      <c r="E12" s="67" t="s">
        <v>18</v>
      </c>
      <c r="F12" s="67">
        <v>1</v>
      </c>
      <c r="G12" s="67" t="s">
        <v>18</v>
      </c>
      <c r="H12" s="67" t="s">
        <v>18</v>
      </c>
      <c r="I12" s="67">
        <v>1</v>
      </c>
      <c r="J12" s="67" t="s">
        <v>18</v>
      </c>
      <c r="K12" s="67" t="s">
        <v>18</v>
      </c>
      <c r="L12" s="100">
        <v>1</v>
      </c>
      <c r="M12" s="103"/>
    </row>
    <row r="13" spans="1:13" ht="18" customHeight="1" x14ac:dyDescent="0.2">
      <c r="A13" s="65"/>
      <c r="B13" s="66"/>
      <c r="C13" s="67" t="s">
        <v>18</v>
      </c>
      <c r="D13" s="67"/>
      <c r="E13" s="67" t="s">
        <v>18</v>
      </c>
      <c r="F13" s="67"/>
      <c r="G13" s="67"/>
      <c r="H13" s="67"/>
      <c r="I13" s="67" t="s">
        <v>18</v>
      </c>
      <c r="J13" s="67"/>
      <c r="K13" s="67"/>
      <c r="L13" s="100" t="s">
        <v>18</v>
      </c>
      <c r="M13" s="103"/>
    </row>
    <row r="14" spans="1:13" ht="18" customHeight="1" x14ac:dyDescent="0.2">
      <c r="A14" s="65" t="s">
        <v>18</v>
      </c>
      <c r="C14" s="67" t="s">
        <v>18</v>
      </c>
      <c r="D14" s="67" t="s">
        <v>18</v>
      </c>
      <c r="E14" s="67"/>
      <c r="F14" s="67"/>
      <c r="G14" s="67" t="s">
        <v>18</v>
      </c>
      <c r="H14" s="67"/>
      <c r="I14" s="67" t="s">
        <v>18</v>
      </c>
      <c r="J14" s="67" t="s">
        <v>18</v>
      </c>
      <c r="K14" s="67"/>
      <c r="L14" s="100"/>
      <c r="M14" s="103"/>
    </row>
    <row r="15" spans="1:13" ht="18" customHeight="1" x14ac:dyDescent="0.2">
      <c r="A15" s="69" t="s">
        <v>18</v>
      </c>
      <c r="B15" s="66" t="s">
        <v>18</v>
      </c>
      <c r="C15" s="67" t="s">
        <v>18</v>
      </c>
      <c r="D15" s="67" t="s">
        <v>18</v>
      </c>
      <c r="E15" s="67"/>
      <c r="F15" s="67"/>
      <c r="G15" s="67"/>
      <c r="H15" s="67"/>
      <c r="I15" s="67"/>
      <c r="J15" s="67"/>
      <c r="K15" s="67"/>
      <c r="L15" s="100"/>
      <c r="M15" s="104"/>
    </row>
    <row r="16" spans="1:13" ht="18" customHeight="1" x14ac:dyDescent="0.2">
      <c r="A16" s="69" t="s">
        <v>18</v>
      </c>
      <c r="B16" s="66"/>
      <c r="C16" s="67"/>
      <c r="D16" s="67" t="s">
        <v>18</v>
      </c>
      <c r="E16" s="67"/>
      <c r="F16" s="67"/>
      <c r="G16" s="67"/>
      <c r="H16" s="67" t="s">
        <v>18</v>
      </c>
      <c r="I16" s="67"/>
      <c r="J16" s="67"/>
      <c r="K16" s="67"/>
      <c r="L16" s="100"/>
      <c r="M16" s="103"/>
    </row>
    <row r="17" spans="1:13" ht="18" customHeight="1" x14ac:dyDescent="0.2">
      <c r="A17" s="69" t="s">
        <v>18</v>
      </c>
      <c r="B17" s="66"/>
      <c r="C17" s="67"/>
      <c r="D17" s="67" t="s">
        <v>18</v>
      </c>
      <c r="E17" s="67"/>
      <c r="F17" s="67"/>
      <c r="G17" s="67" t="s">
        <v>18</v>
      </c>
      <c r="H17" s="67"/>
      <c r="I17" s="67"/>
      <c r="J17" s="67"/>
      <c r="K17" s="67" t="s">
        <v>18</v>
      </c>
      <c r="L17" s="100"/>
      <c r="M17" s="103"/>
    </row>
    <row r="18" spans="1:13" ht="18" customHeight="1" x14ac:dyDescent="0.2">
      <c r="A18" s="69" t="s">
        <v>18</v>
      </c>
      <c r="B18" s="66"/>
      <c r="C18" s="67" t="s">
        <v>18</v>
      </c>
      <c r="D18" s="67"/>
      <c r="E18" s="67"/>
      <c r="F18" s="67"/>
      <c r="G18" s="67"/>
      <c r="H18" s="67"/>
      <c r="I18" s="67"/>
      <c r="J18" s="67"/>
      <c r="K18" s="67"/>
      <c r="L18" s="100" t="s">
        <v>18</v>
      </c>
      <c r="M18" s="103"/>
    </row>
    <row r="19" spans="1:13" ht="18" customHeight="1" x14ac:dyDescent="0.2">
      <c r="A19" s="69" t="s">
        <v>18</v>
      </c>
      <c r="B19" s="66" t="s">
        <v>18</v>
      </c>
      <c r="C19" s="67"/>
      <c r="D19" s="67"/>
      <c r="E19" s="67"/>
      <c r="F19" s="67"/>
      <c r="G19" s="67" t="s">
        <v>18</v>
      </c>
      <c r="H19" s="67"/>
      <c r="I19" s="67"/>
      <c r="J19" s="67"/>
      <c r="K19" s="67"/>
      <c r="L19" s="100"/>
      <c r="M19" s="103"/>
    </row>
    <row r="20" spans="1:13" ht="18" customHeight="1" x14ac:dyDescent="0.2">
      <c r="A20" s="70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101"/>
      <c r="M20" s="103"/>
    </row>
    <row r="21" spans="1:13" ht="18" customHeight="1" x14ac:dyDescent="0.2">
      <c r="A21" s="70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101"/>
      <c r="M21" s="103"/>
    </row>
    <row r="22" spans="1:13" ht="18" customHeight="1" x14ac:dyDescent="0.2">
      <c r="A22" s="70"/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101"/>
      <c r="M22" s="103"/>
    </row>
    <row r="23" spans="1:13" ht="18" customHeight="1" x14ac:dyDescent="0.2">
      <c r="A23" s="70"/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101"/>
      <c r="M23" s="103"/>
    </row>
    <row r="24" spans="1:13" ht="18" customHeight="1" x14ac:dyDescent="0.2">
      <c r="A24" s="70"/>
      <c r="B24" s="71" t="s">
        <v>28</v>
      </c>
      <c r="C24" s="72">
        <v>1</v>
      </c>
      <c r="D24" s="72">
        <v>1</v>
      </c>
      <c r="E24" s="72">
        <v>1</v>
      </c>
      <c r="F24" s="72">
        <v>1</v>
      </c>
      <c r="G24" s="72">
        <v>1</v>
      </c>
      <c r="H24" s="72">
        <v>1</v>
      </c>
      <c r="I24" s="72">
        <v>1</v>
      </c>
      <c r="J24" s="72">
        <v>1</v>
      </c>
      <c r="K24" s="72">
        <v>1</v>
      </c>
      <c r="L24" s="101">
        <v>1</v>
      </c>
      <c r="M24" s="103"/>
    </row>
    <row r="25" spans="1:13" ht="18" customHeight="1" thickBot="1" x14ac:dyDescent="0.3">
      <c r="A25" s="73"/>
      <c r="B25" s="74" t="s">
        <v>14</v>
      </c>
      <c r="C25" s="75">
        <f t="shared" ref="C25:L25" si="1">SUM(C10:C19)</f>
        <v>2</v>
      </c>
      <c r="D25" s="75">
        <f t="shared" si="1"/>
        <v>2</v>
      </c>
      <c r="E25" s="75">
        <f t="shared" si="1"/>
        <v>9</v>
      </c>
      <c r="F25" s="75">
        <f t="shared" si="1"/>
        <v>3</v>
      </c>
      <c r="G25" s="75">
        <f t="shared" si="1"/>
        <v>1</v>
      </c>
      <c r="H25" s="75">
        <f t="shared" si="1"/>
        <v>2</v>
      </c>
      <c r="I25" s="75">
        <f t="shared" si="1"/>
        <v>3</v>
      </c>
      <c r="J25" s="75">
        <f t="shared" si="1"/>
        <v>2</v>
      </c>
      <c r="K25" s="75">
        <f t="shared" si="1"/>
        <v>1</v>
      </c>
      <c r="L25" s="102">
        <f t="shared" si="1"/>
        <v>3</v>
      </c>
      <c r="M25" s="105"/>
    </row>
  </sheetData>
  <mergeCells count="1">
    <mergeCell ref="I5:L5"/>
  </mergeCells>
  <phoneticPr fontId="2" type="noConversion"/>
  <printOptions horizontalCentered="1" verticalCentered="1"/>
  <pageMargins left="0.51181102362204722" right="0.51181102362204722" top="0.51181102362204722" bottom="0.51181102362204722" header="0.6692913385826772" footer="0.39370078740157483"/>
  <pageSetup paperSize="9" orientation="landscape" r:id="rId1"/>
  <headerFooter alignWithMargins="0"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6" topLeftCell="A7" activePane="bottomLeft" state="frozen"/>
      <selection activeCell="N23" sqref="N23"/>
      <selection pane="bottomLeft" activeCell="L26" sqref="L26"/>
    </sheetView>
  </sheetViews>
  <sheetFormatPr defaultRowHeight="15" x14ac:dyDescent="0.2"/>
  <cols>
    <col min="1" max="1" width="4.28515625" style="39" customWidth="1"/>
    <col min="2" max="2" width="44.5703125" style="38" bestFit="1" customWidth="1"/>
    <col min="3" max="12" width="6.42578125" style="40" customWidth="1"/>
    <col min="13" max="13" width="25.5703125" style="39" customWidth="1"/>
    <col min="14" max="16384" width="9.140625" style="39"/>
  </cols>
  <sheetData>
    <row r="1" spans="1:13" ht="15.75" x14ac:dyDescent="0.25">
      <c r="A1" s="76" t="s">
        <v>27</v>
      </c>
      <c r="C1" s="39"/>
      <c r="D1" s="39"/>
      <c r="E1" s="39"/>
      <c r="F1" s="39" t="str">
        <f>+Yhteenveto!F1</f>
        <v>hallitus 27.1.2015</v>
      </c>
      <c r="G1" s="39"/>
      <c r="H1" s="39"/>
      <c r="I1" s="39"/>
      <c r="J1" s="41"/>
      <c r="L1" s="41"/>
    </row>
    <row r="2" spans="1:13" x14ac:dyDescent="0.2">
      <c r="C2" s="39"/>
      <c r="D2" s="39"/>
      <c r="E2" s="39"/>
      <c r="F2" s="39"/>
      <c r="G2" s="39"/>
      <c r="H2" s="39"/>
      <c r="I2" s="170"/>
      <c r="J2" s="170"/>
      <c r="K2" s="170"/>
      <c r="L2" s="170"/>
    </row>
    <row r="3" spans="1:13" ht="19.5" x14ac:dyDescent="0.4">
      <c r="C3" s="43"/>
      <c r="D3" s="43"/>
      <c r="E3" s="43"/>
      <c r="F3" s="39"/>
      <c r="G3" s="39"/>
      <c r="H3" s="39"/>
      <c r="I3" s="39"/>
      <c r="J3" s="39"/>
    </row>
    <row r="4" spans="1:13" x14ac:dyDescent="0.2">
      <c r="B4" s="44"/>
      <c r="C4" s="44"/>
      <c r="D4" s="44"/>
      <c r="E4" s="44"/>
      <c r="F4" s="44"/>
      <c r="G4" s="44"/>
      <c r="H4" s="44"/>
      <c r="I4" s="44"/>
      <c r="J4" s="44"/>
      <c r="K4" s="45"/>
      <c r="L4" s="45"/>
    </row>
    <row r="5" spans="1:13" ht="16.5" thickBot="1" x14ac:dyDescent="0.3">
      <c r="A5" s="77"/>
      <c r="B5" s="88" t="s">
        <v>11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111"/>
    </row>
    <row r="6" spans="1:13" ht="17.25" customHeight="1" x14ac:dyDescent="0.2">
      <c r="A6" s="78"/>
      <c r="B6" s="86" t="s">
        <v>0</v>
      </c>
      <c r="C6" s="79">
        <v>2015</v>
      </c>
      <c r="D6" s="79">
        <f t="shared" ref="D6:L6" si="0">C6+1</f>
        <v>2016</v>
      </c>
      <c r="E6" s="79">
        <f t="shared" si="0"/>
        <v>2017</v>
      </c>
      <c r="F6" s="79">
        <f t="shared" si="0"/>
        <v>2018</v>
      </c>
      <c r="G6" s="79">
        <f t="shared" si="0"/>
        <v>2019</v>
      </c>
      <c r="H6" s="79">
        <f t="shared" si="0"/>
        <v>2020</v>
      </c>
      <c r="I6" s="79">
        <f t="shared" si="0"/>
        <v>2021</v>
      </c>
      <c r="J6" s="79">
        <f t="shared" si="0"/>
        <v>2022</v>
      </c>
      <c r="K6" s="79">
        <f t="shared" si="0"/>
        <v>2023</v>
      </c>
      <c r="L6" s="106">
        <f t="shared" si="0"/>
        <v>2024</v>
      </c>
      <c r="M6" s="112" t="s">
        <v>48</v>
      </c>
    </row>
    <row r="7" spans="1:13" x14ac:dyDescent="0.2">
      <c r="A7" s="69" t="s">
        <v>18</v>
      </c>
      <c r="B7" s="80" t="s">
        <v>16</v>
      </c>
      <c r="C7" s="81" t="s">
        <v>18</v>
      </c>
      <c r="D7" s="81">
        <v>1</v>
      </c>
      <c r="E7" s="67" t="s">
        <v>18</v>
      </c>
      <c r="F7" s="67">
        <v>1</v>
      </c>
      <c r="G7" s="67" t="s">
        <v>18</v>
      </c>
      <c r="H7" s="67">
        <v>1</v>
      </c>
      <c r="I7" s="67"/>
      <c r="J7" s="67">
        <v>1</v>
      </c>
      <c r="K7" s="67"/>
      <c r="L7" s="107">
        <v>1</v>
      </c>
      <c r="M7" s="110"/>
    </row>
    <row r="8" spans="1:13" x14ac:dyDescent="0.2">
      <c r="A8" s="69" t="s">
        <v>18</v>
      </c>
      <c r="B8" s="80" t="s">
        <v>17</v>
      </c>
      <c r="C8" s="81">
        <v>1</v>
      </c>
      <c r="D8" s="67" t="s">
        <v>18</v>
      </c>
      <c r="E8" s="67">
        <v>1</v>
      </c>
      <c r="F8" s="67" t="s">
        <v>18</v>
      </c>
      <c r="G8" s="67">
        <v>1</v>
      </c>
      <c r="H8" s="67" t="s">
        <v>18</v>
      </c>
      <c r="I8" s="67">
        <v>1</v>
      </c>
      <c r="J8" s="67"/>
      <c r="K8" s="67">
        <v>1</v>
      </c>
      <c r="L8" s="100"/>
      <c r="M8" s="110"/>
    </row>
    <row r="9" spans="1:13" x14ac:dyDescent="0.2">
      <c r="A9" s="69"/>
      <c r="B9" s="80" t="s">
        <v>19</v>
      </c>
      <c r="C9" s="81">
        <v>1</v>
      </c>
      <c r="D9" s="67" t="s">
        <v>18</v>
      </c>
      <c r="E9" s="67"/>
      <c r="F9" s="67">
        <v>1</v>
      </c>
      <c r="G9" s="67"/>
      <c r="H9" s="67" t="s">
        <v>18</v>
      </c>
      <c r="I9" s="67">
        <v>1</v>
      </c>
      <c r="J9" s="67"/>
      <c r="K9" s="67"/>
      <c r="L9" s="100">
        <v>1</v>
      </c>
      <c r="M9" s="110" t="s">
        <v>49</v>
      </c>
    </row>
    <row r="10" spans="1:13" x14ac:dyDescent="0.2">
      <c r="A10" s="69"/>
      <c r="B10" s="80"/>
      <c r="C10" s="81"/>
      <c r="D10" s="67"/>
      <c r="E10" s="67"/>
      <c r="F10" s="67"/>
      <c r="G10" s="67" t="s">
        <v>18</v>
      </c>
      <c r="H10" s="67"/>
      <c r="I10" s="67"/>
      <c r="J10" s="67"/>
      <c r="K10" s="67"/>
      <c r="L10" s="100"/>
      <c r="M10" s="110"/>
    </row>
    <row r="11" spans="1:13" x14ac:dyDescent="0.2">
      <c r="A11" s="69"/>
      <c r="B11" s="80"/>
      <c r="C11" s="81"/>
      <c r="D11" s="67"/>
      <c r="E11" s="67"/>
      <c r="F11" s="67"/>
      <c r="G11" s="67"/>
      <c r="H11" s="67"/>
      <c r="I11" s="67"/>
      <c r="J11" s="67"/>
      <c r="K11" s="67"/>
      <c r="L11" s="100"/>
      <c r="M11" s="110"/>
    </row>
    <row r="12" spans="1:13" x14ac:dyDescent="0.2">
      <c r="A12" s="69"/>
      <c r="B12" s="80"/>
      <c r="C12" s="81"/>
      <c r="D12" s="67"/>
      <c r="E12" s="67"/>
      <c r="F12" s="67"/>
      <c r="G12" s="67"/>
      <c r="H12" s="67"/>
      <c r="I12" s="67"/>
      <c r="J12" s="67"/>
      <c r="K12" s="67"/>
      <c r="L12" s="100"/>
      <c r="M12" s="110"/>
    </row>
    <row r="13" spans="1:13" x14ac:dyDescent="0.2">
      <c r="A13" s="69"/>
      <c r="B13" s="80"/>
      <c r="C13" s="81"/>
      <c r="D13" s="67"/>
      <c r="E13" s="67"/>
      <c r="F13" s="67"/>
      <c r="G13" s="67"/>
      <c r="H13" s="67"/>
      <c r="I13" s="67"/>
      <c r="J13" s="67"/>
      <c r="K13" s="67"/>
      <c r="L13" s="100"/>
      <c r="M13" s="110"/>
    </row>
    <row r="14" spans="1:13" x14ac:dyDescent="0.2">
      <c r="A14" s="69"/>
      <c r="B14" s="80"/>
      <c r="C14" s="82"/>
      <c r="D14" s="67"/>
      <c r="E14" s="67"/>
      <c r="F14" s="67"/>
      <c r="G14" s="67"/>
      <c r="H14" s="83"/>
      <c r="I14" s="83"/>
      <c r="J14" s="83"/>
      <c r="K14" s="83"/>
      <c r="L14" s="108"/>
      <c r="M14" s="110"/>
    </row>
    <row r="15" spans="1:13" ht="16.5" thickBot="1" x14ac:dyDescent="0.3">
      <c r="A15" s="84"/>
      <c r="B15" s="74" t="s">
        <v>2</v>
      </c>
      <c r="C15" s="85">
        <f t="shared" ref="C15:L15" si="1">SUM(C7:C14)</f>
        <v>2</v>
      </c>
      <c r="D15" s="85">
        <f t="shared" si="1"/>
        <v>1</v>
      </c>
      <c r="E15" s="85">
        <f t="shared" si="1"/>
        <v>1</v>
      </c>
      <c r="F15" s="85">
        <f t="shared" si="1"/>
        <v>2</v>
      </c>
      <c r="G15" s="85">
        <f t="shared" si="1"/>
        <v>1</v>
      </c>
      <c r="H15" s="85">
        <f t="shared" si="1"/>
        <v>1</v>
      </c>
      <c r="I15" s="85">
        <f t="shared" si="1"/>
        <v>2</v>
      </c>
      <c r="J15" s="85">
        <f t="shared" si="1"/>
        <v>1</v>
      </c>
      <c r="K15" s="85">
        <f t="shared" si="1"/>
        <v>1</v>
      </c>
      <c r="L15" s="109">
        <f t="shared" si="1"/>
        <v>2</v>
      </c>
      <c r="M15" s="111"/>
    </row>
  </sheetData>
  <mergeCells count="1">
    <mergeCell ref="I2:L2"/>
  </mergeCells>
  <phoneticPr fontId="2" type="noConversion"/>
  <printOptions horizontalCentered="1" verticalCentered="1"/>
  <pageMargins left="0.51181102362204722" right="0.51181102362204722" top="0.51181102362204722" bottom="0.51181102362204722" header="0.6692913385826772" footer="0.39370078740157483"/>
  <pageSetup paperSize="9" orientation="landscape" r:id="rId1"/>
  <headerFooter alignWithMargins="0">
    <oddHeader>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zoomScaleNormal="100" workbookViewId="0">
      <selection activeCell="F28" sqref="F28"/>
    </sheetView>
  </sheetViews>
  <sheetFormatPr defaultRowHeight="12.75" x14ac:dyDescent="0.2"/>
  <cols>
    <col min="2" max="2" width="63.42578125" customWidth="1"/>
    <col min="3" max="3" width="0.42578125" hidden="1" customWidth="1"/>
    <col min="4" max="4" width="58.5703125" customWidth="1"/>
    <col min="5" max="5" width="0.140625" customWidth="1"/>
    <col min="6" max="6" width="45.28515625" customWidth="1"/>
    <col min="7" max="7" width="20.5703125" customWidth="1"/>
    <col min="8" max="8" width="27.28515625" customWidth="1"/>
  </cols>
  <sheetData>
    <row r="1" spans="1:23" ht="15.75" x14ac:dyDescent="0.25">
      <c r="A1" s="76" t="s">
        <v>27</v>
      </c>
      <c r="D1" t="str">
        <f>+Yhteenveto!F1</f>
        <v>hallitus 27.1.2015</v>
      </c>
    </row>
    <row r="2" spans="1:23" ht="15.75" x14ac:dyDescent="0.25">
      <c r="A2" s="76"/>
    </row>
    <row r="3" spans="1:23" ht="15.75" x14ac:dyDescent="0.25">
      <c r="A3" s="76" t="s">
        <v>71</v>
      </c>
    </row>
    <row r="4" spans="1:23" x14ac:dyDescent="0.2">
      <c r="W4" t="s">
        <v>70</v>
      </c>
    </row>
    <row r="5" spans="1:23" ht="22.5" customHeight="1" x14ac:dyDescent="0.2">
      <c r="A5" s="126"/>
      <c r="B5" s="126" t="s">
        <v>36</v>
      </c>
      <c r="C5" s="127"/>
      <c r="D5" s="129" t="s">
        <v>65</v>
      </c>
      <c r="E5" s="128"/>
      <c r="F5" s="153" t="s">
        <v>82</v>
      </c>
      <c r="G5" s="172" t="s">
        <v>104</v>
      </c>
      <c r="H5" s="154" t="s">
        <v>79</v>
      </c>
    </row>
    <row r="6" spans="1:23" ht="16.5" customHeight="1" x14ac:dyDescent="0.2">
      <c r="A6" s="132">
        <v>2006</v>
      </c>
      <c r="B6" s="143" t="s">
        <v>50</v>
      </c>
      <c r="C6" s="133"/>
      <c r="D6" s="139"/>
      <c r="E6" s="134"/>
      <c r="F6" s="135"/>
      <c r="G6" s="135"/>
      <c r="H6" s="152" t="s">
        <v>73</v>
      </c>
    </row>
    <row r="7" spans="1:23" ht="16.5" customHeight="1" x14ac:dyDescent="0.2">
      <c r="A7" s="132">
        <v>2006</v>
      </c>
      <c r="B7" s="143" t="s">
        <v>51</v>
      </c>
      <c r="C7" s="133"/>
      <c r="D7" s="139"/>
      <c r="E7" s="134"/>
      <c r="F7" s="135"/>
      <c r="G7" s="135"/>
      <c r="H7" s="152" t="s">
        <v>80</v>
      </c>
    </row>
    <row r="8" spans="1:23" ht="16.5" customHeight="1" x14ac:dyDescent="0.2">
      <c r="A8" s="132">
        <v>2007</v>
      </c>
      <c r="B8" s="144" t="s">
        <v>52</v>
      </c>
      <c r="C8" s="136"/>
      <c r="D8" s="139"/>
      <c r="E8" s="134"/>
      <c r="F8" s="135"/>
      <c r="G8" s="135"/>
      <c r="H8" s="152" t="s">
        <v>74</v>
      </c>
    </row>
    <row r="9" spans="1:23" ht="16.5" customHeight="1" x14ac:dyDescent="0.2">
      <c r="A9" s="132">
        <v>2008</v>
      </c>
      <c r="B9" s="143" t="s">
        <v>53</v>
      </c>
      <c r="C9" s="133"/>
      <c r="D9" s="139"/>
      <c r="E9" s="134"/>
      <c r="F9" s="135"/>
      <c r="G9" s="135"/>
      <c r="H9" s="152" t="s">
        <v>72</v>
      </c>
    </row>
    <row r="10" spans="1:23" ht="27.75" customHeight="1" x14ac:dyDescent="0.2">
      <c r="A10" s="132">
        <v>2008</v>
      </c>
      <c r="B10" s="143" t="s">
        <v>98</v>
      </c>
      <c r="C10" s="133"/>
      <c r="D10" s="139"/>
      <c r="E10" s="134"/>
      <c r="F10" s="135"/>
      <c r="G10" s="135"/>
      <c r="H10" s="159" t="s">
        <v>99</v>
      </c>
    </row>
    <row r="11" spans="1:23" ht="16.5" customHeight="1" x14ac:dyDescent="0.2">
      <c r="A11" s="132">
        <v>2009</v>
      </c>
      <c r="B11" s="143" t="s">
        <v>54</v>
      </c>
      <c r="C11" s="133"/>
      <c r="D11" s="139"/>
      <c r="E11" s="134"/>
      <c r="F11" s="135"/>
      <c r="G11" s="135"/>
      <c r="H11" s="152" t="s">
        <v>78</v>
      </c>
    </row>
    <row r="12" spans="1:23" ht="16.5" customHeight="1" x14ac:dyDescent="0.2">
      <c r="A12" s="132">
        <v>2010</v>
      </c>
      <c r="B12" s="143" t="s">
        <v>55</v>
      </c>
      <c r="C12" s="133"/>
      <c r="D12" s="139"/>
      <c r="E12" s="134"/>
      <c r="F12" s="135"/>
      <c r="G12" s="135"/>
      <c r="H12" s="152"/>
    </row>
    <row r="13" spans="1:23" ht="16.5" customHeight="1" x14ac:dyDescent="0.2">
      <c r="A13" s="132">
        <v>2010</v>
      </c>
      <c r="B13" s="143" t="s">
        <v>56</v>
      </c>
      <c r="C13" s="133"/>
      <c r="D13" s="139"/>
      <c r="E13" s="134"/>
      <c r="F13" s="135"/>
      <c r="G13" s="135"/>
      <c r="H13" s="150"/>
    </row>
    <row r="14" spans="1:23" ht="16.5" customHeight="1" x14ac:dyDescent="0.2">
      <c r="A14" s="132">
        <v>2010</v>
      </c>
      <c r="B14" s="143" t="s">
        <v>57</v>
      </c>
      <c r="C14" s="133"/>
      <c r="D14" s="139"/>
      <c r="E14" s="134"/>
      <c r="F14" s="135"/>
      <c r="G14" s="135"/>
      <c r="H14" s="152" t="s">
        <v>75</v>
      </c>
    </row>
    <row r="15" spans="1:23" ht="16.5" customHeight="1" x14ac:dyDescent="0.2">
      <c r="A15" s="132">
        <v>2011</v>
      </c>
      <c r="B15" s="143" t="s">
        <v>58</v>
      </c>
      <c r="C15" s="133"/>
      <c r="D15" s="139"/>
      <c r="E15" s="134"/>
      <c r="F15" s="135"/>
      <c r="G15" s="135"/>
      <c r="H15" s="152" t="s">
        <v>76</v>
      </c>
    </row>
    <row r="16" spans="1:23" ht="16.5" customHeight="1" x14ac:dyDescent="0.2">
      <c r="A16" s="137">
        <v>2013</v>
      </c>
      <c r="B16" s="145" t="s">
        <v>59</v>
      </c>
      <c r="C16" s="138"/>
      <c r="D16" s="140"/>
      <c r="E16" s="140"/>
      <c r="F16" s="140"/>
      <c r="G16" s="140"/>
      <c r="H16" s="140"/>
    </row>
    <row r="17" spans="1:8" ht="16.5" customHeight="1" x14ac:dyDescent="0.2">
      <c r="A17" s="141">
        <v>2013</v>
      </c>
      <c r="B17" s="146" t="s">
        <v>60</v>
      </c>
      <c r="C17" s="142"/>
      <c r="D17" s="131"/>
      <c r="E17" s="124"/>
      <c r="F17" s="125"/>
      <c r="G17" s="125"/>
      <c r="H17" s="174" t="s">
        <v>107</v>
      </c>
    </row>
    <row r="18" spans="1:8" ht="16.5" customHeight="1" x14ac:dyDescent="0.2">
      <c r="A18" s="115">
        <v>2014</v>
      </c>
      <c r="B18" s="147" t="s">
        <v>61</v>
      </c>
      <c r="C18" s="116"/>
      <c r="D18" s="130"/>
      <c r="E18" s="117"/>
      <c r="F18" s="118"/>
      <c r="G18" s="119" t="s">
        <v>106</v>
      </c>
      <c r="H18" s="151" t="s">
        <v>77</v>
      </c>
    </row>
    <row r="19" spans="1:8" ht="16.5" customHeight="1" x14ac:dyDescent="0.2">
      <c r="A19" s="115">
        <v>2014</v>
      </c>
      <c r="B19" s="147" t="s">
        <v>62</v>
      </c>
      <c r="C19" s="116"/>
      <c r="D19" s="130"/>
      <c r="E19" s="117"/>
      <c r="F19" s="118"/>
      <c r="G19" s="118"/>
      <c r="H19" s="148"/>
    </row>
    <row r="20" spans="1:8" ht="16.5" customHeight="1" x14ac:dyDescent="0.2">
      <c r="A20" s="141">
        <v>2014</v>
      </c>
      <c r="B20" s="146" t="s">
        <v>63</v>
      </c>
      <c r="C20" s="142"/>
      <c r="D20" s="131"/>
      <c r="E20" s="124"/>
      <c r="F20" s="125"/>
      <c r="G20" s="125"/>
      <c r="H20" s="149"/>
    </row>
    <row r="21" spans="1:8" ht="27" customHeight="1" x14ac:dyDescent="0.2">
      <c r="A21" s="115">
        <v>2015</v>
      </c>
      <c r="B21" s="147" t="s">
        <v>68</v>
      </c>
      <c r="C21" s="116"/>
      <c r="D21" s="130" t="s">
        <v>66</v>
      </c>
      <c r="E21" s="117"/>
      <c r="F21" s="171" t="s">
        <v>89</v>
      </c>
      <c r="G21" s="173" t="s">
        <v>105</v>
      </c>
      <c r="H21" s="155" t="s">
        <v>81</v>
      </c>
    </row>
    <row r="22" spans="1:8" ht="27" customHeight="1" x14ac:dyDescent="0.2">
      <c r="A22" s="120"/>
      <c r="B22" s="120"/>
      <c r="C22" s="121"/>
      <c r="D22" s="130" t="s">
        <v>67</v>
      </c>
      <c r="E22" s="117"/>
      <c r="F22" s="119" t="s">
        <v>88</v>
      </c>
      <c r="G22" s="119"/>
      <c r="H22" s="148"/>
    </row>
    <row r="23" spans="1:8" ht="27" customHeight="1" x14ac:dyDescent="0.2">
      <c r="A23" s="120"/>
      <c r="B23" s="120"/>
      <c r="C23" s="121"/>
      <c r="D23" s="130" t="s">
        <v>83</v>
      </c>
      <c r="E23" s="117"/>
      <c r="F23" s="118"/>
      <c r="G23" s="118"/>
      <c r="H23" s="148"/>
    </row>
    <row r="24" spans="1:8" ht="27" customHeight="1" x14ac:dyDescent="0.2">
      <c r="A24" s="120"/>
      <c r="B24" s="120"/>
      <c r="C24" s="121"/>
      <c r="D24" s="130" t="s">
        <v>69</v>
      </c>
      <c r="E24" s="117"/>
      <c r="F24" s="118"/>
      <c r="G24" s="118"/>
      <c r="H24" s="148"/>
    </row>
    <row r="25" spans="1:8" ht="27" customHeight="1" x14ac:dyDescent="0.2">
      <c r="A25" s="120"/>
      <c r="B25" s="120"/>
      <c r="C25" s="121"/>
      <c r="D25" s="130" t="s">
        <v>84</v>
      </c>
      <c r="E25" s="117"/>
      <c r="F25" s="118"/>
      <c r="G25" s="118"/>
      <c r="H25" s="148"/>
    </row>
    <row r="26" spans="1:8" ht="27" customHeight="1" x14ac:dyDescent="0.2">
      <c r="A26" s="122"/>
      <c r="B26" s="122"/>
      <c r="C26" s="123"/>
      <c r="D26" s="156"/>
      <c r="E26" s="124"/>
      <c r="F26" s="125"/>
      <c r="G26" s="125"/>
      <c r="H26" s="149" t="s">
        <v>85</v>
      </c>
    </row>
    <row r="27" spans="1:8" ht="27" customHeight="1" x14ac:dyDescent="0.2"/>
    <row r="28" spans="1:8" ht="27" customHeight="1" x14ac:dyDescent="0.2"/>
    <row r="29" spans="1:8" ht="27" customHeight="1" x14ac:dyDescent="0.2"/>
    <row r="30" spans="1:8" ht="27" customHeight="1" x14ac:dyDescent="0.2"/>
  </sheetData>
  <phoneticPr fontId="0" type="noConversion"/>
  <pageMargins left="0.75" right="0.75" top="1" bottom="1" header="0.5" footer="0.5"/>
  <pageSetup paperSize="9" scale="4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3</vt:i4>
      </vt:variant>
    </vt:vector>
  </HeadingPairs>
  <TitlesOfParts>
    <vt:vector size="8" baseType="lpstr">
      <vt:lpstr>Yhteenveto</vt:lpstr>
      <vt:lpstr>Rakenne</vt:lpstr>
      <vt:lpstr>LVIA</vt:lpstr>
      <vt:lpstr>Sähkö</vt:lpstr>
      <vt:lpstr>Tehdyt peruskorjaukset</vt:lpstr>
      <vt:lpstr>Rakenne!Tulostusalue</vt:lpstr>
      <vt:lpstr>'Tehdyt peruskorjaukset'!Tulostusalue</vt:lpstr>
      <vt:lpstr>Yhteenveto!Tulostusalue</vt:lpstr>
    </vt:vector>
  </TitlesOfParts>
  <Manager>Juha Karhu</Manager>
  <Company>Insinööritoimisto Raksystems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Kiinteistön PTS-Ehdotus</dc:title>
  <dc:subject>Kiinteistön kuntoarviot</dc:subject>
  <dc:creator>Ilari Koskinen</dc:creator>
  <cp:lastModifiedBy>Jorma</cp:lastModifiedBy>
  <cp:lastPrinted>2012-03-07T02:32:17Z</cp:lastPrinted>
  <dcterms:created xsi:type="dcterms:W3CDTF">2000-10-24T07:02:10Z</dcterms:created>
  <dcterms:modified xsi:type="dcterms:W3CDTF">2015-11-18T10:07:55Z</dcterms:modified>
</cp:coreProperties>
</file>