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la\Documents\AIS Tiedostot\Taloyhtiöt\As Oy Lohiverkko\Kattojen saneeraus\"/>
    </mc:Choice>
  </mc:AlternateContent>
  <bookViews>
    <workbookView xWindow="0" yWindow="0" windowWidth="18615" windowHeight="11610"/>
  </bookViews>
  <sheets>
    <sheet name="Tau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C35" i="1"/>
  <c r="C34" i="1"/>
  <c r="C33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C30" i="1"/>
  <c r="C12" i="1"/>
  <c r="C9" i="1"/>
</calcChain>
</file>

<file path=xl/sharedStrings.xml><?xml version="1.0" encoding="utf-8"?>
<sst xmlns="http://schemas.openxmlformats.org/spreadsheetml/2006/main" count="35" uniqueCount="34">
  <si>
    <t>ASUNTO OY LOHIVERKKO</t>
  </si>
  <si>
    <t>KATTOURAKAN OSAKASOSUUDET 2016</t>
  </si>
  <si>
    <t>Urakkamaksut</t>
  </si>
  <si>
    <t>Lisätyöt</t>
  </si>
  <si>
    <t>Hyvitykset</t>
  </si>
  <si>
    <t xml:space="preserve"> </t>
  </si>
  <si>
    <t>Suunnittelu, valvonta, hallinto</t>
  </si>
  <si>
    <t>Rahoituskulut</t>
  </si>
  <si>
    <t>Yhteensä</t>
  </si>
  <si>
    <t>Vastikeneliöt</t>
  </si>
  <si>
    <t>Kertasuoritus / m2</t>
  </si>
  <si>
    <t>Kertasuoritus asunnoittain</t>
  </si>
  <si>
    <t>A 1</t>
  </si>
  <si>
    <t>A 2</t>
  </si>
  <si>
    <t>A 3</t>
  </si>
  <si>
    <t>A 4</t>
  </si>
  <si>
    <t>B 5</t>
  </si>
  <si>
    <t>B 6</t>
  </si>
  <si>
    <t>B 7</t>
  </si>
  <si>
    <t>B 8</t>
  </si>
  <si>
    <t>B 9</t>
  </si>
  <si>
    <t>B 10</t>
  </si>
  <si>
    <t>B 11</t>
  </si>
  <si>
    <t>B 12</t>
  </si>
  <si>
    <t>C 13</t>
  </si>
  <si>
    <t>C 14</t>
  </si>
  <si>
    <t>C 15</t>
  </si>
  <si>
    <t>m2</t>
  </si>
  <si>
    <t>Euroa</t>
  </si>
  <si>
    <t>Lainavastike 10 v aluksi</t>
  </si>
  <si>
    <t>Lyhennysosuus</t>
  </si>
  <si>
    <t>Koron osuus</t>
  </si>
  <si>
    <t>Lainavastike yhteensä</t>
  </si>
  <si>
    <t>Vastike/kk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</si>
</sst>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"/>
    <numFmt numFmtId="170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164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70" fontId="0" fillId="0" borderId="0" xfId="0" applyNumberFormat="1"/>
    <xf numFmtId="2" fontId="0" fillId="0" borderId="0" xfId="0" applyNumberForma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E16" sqref="E16:E29"/>
    </sheetView>
  </sheetViews>
  <sheetFormatPr defaultRowHeight="15" x14ac:dyDescent="0.25"/>
  <cols>
    <col min="2" max="2" width="23.875" bestFit="1" customWidth="1"/>
    <col min="3" max="4" width="9.75" bestFit="1" customWidth="1"/>
  </cols>
  <sheetData>
    <row r="1" spans="1:5" x14ac:dyDescent="0.25">
      <c r="A1" s="1" t="s">
        <v>0</v>
      </c>
    </row>
    <row r="2" spans="1:5" x14ac:dyDescent="0.25">
      <c r="A2" s="1" t="s">
        <v>1</v>
      </c>
    </row>
    <row r="4" spans="1:5" x14ac:dyDescent="0.25">
      <c r="B4" t="s">
        <v>2</v>
      </c>
      <c r="C4" s="2">
        <v>123600</v>
      </c>
      <c r="D4" t="s">
        <v>5</v>
      </c>
      <c r="E4" t="s">
        <v>5</v>
      </c>
    </row>
    <row r="5" spans="1:5" x14ac:dyDescent="0.25">
      <c r="B5" t="s">
        <v>3</v>
      </c>
      <c r="C5" s="2">
        <v>14515.85</v>
      </c>
    </row>
    <row r="6" spans="1:5" x14ac:dyDescent="0.25">
      <c r="B6" t="s">
        <v>4</v>
      </c>
      <c r="C6" s="2">
        <v>-1650</v>
      </c>
    </row>
    <row r="7" spans="1:5" x14ac:dyDescent="0.25">
      <c r="B7" t="s">
        <v>6</v>
      </c>
      <c r="C7" s="2">
        <v>4300</v>
      </c>
    </row>
    <row r="8" spans="1:5" x14ac:dyDescent="0.25">
      <c r="B8" s="3" t="s">
        <v>7</v>
      </c>
      <c r="C8" s="4">
        <v>900</v>
      </c>
    </row>
    <row r="9" spans="1:5" x14ac:dyDescent="0.25">
      <c r="B9" s="1" t="s">
        <v>8</v>
      </c>
      <c r="C9" s="2">
        <f>SUM(C4:C8)</f>
        <v>141665.85</v>
      </c>
    </row>
    <row r="10" spans="1:5" x14ac:dyDescent="0.25">
      <c r="C10" s="2"/>
    </row>
    <row r="11" spans="1:5" x14ac:dyDescent="0.25">
      <c r="B11" t="s">
        <v>9</v>
      </c>
      <c r="C11" s="2">
        <v>1618</v>
      </c>
    </row>
    <row r="12" spans="1:5" x14ac:dyDescent="0.25">
      <c r="B12" t="s">
        <v>10</v>
      </c>
      <c r="C12" s="5">
        <f>C9/C11</f>
        <v>87.556149567367129</v>
      </c>
    </row>
    <row r="14" spans="1:5" x14ac:dyDescent="0.25">
      <c r="B14" t="s">
        <v>11</v>
      </c>
      <c r="C14" s="7" t="s">
        <v>27</v>
      </c>
      <c r="D14" t="s">
        <v>28</v>
      </c>
      <c r="E14" t="s">
        <v>33</v>
      </c>
    </row>
    <row r="15" spans="1:5" x14ac:dyDescent="0.25">
      <c r="B15" s="6" t="s">
        <v>12</v>
      </c>
      <c r="C15" s="7">
        <v>105.5</v>
      </c>
      <c r="D15" s="2">
        <f>$C$12*C15</f>
        <v>9237.173779357232</v>
      </c>
      <c r="E15" s="12">
        <f>C15*$C$35</f>
        <v>86.213621940667494</v>
      </c>
    </row>
    <row r="16" spans="1:5" x14ac:dyDescent="0.25">
      <c r="B16" s="6" t="s">
        <v>13</v>
      </c>
      <c r="C16" s="7">
        <v>106</v>
      </c>
      <c r="D16" s="2">
        <f t="shared" ref="D16:D30" si="0">$C$12*C16</f>
        <v>9280.9518541409161</v>
      </c>
      <c r="E16" s="12">
        <f t="shared" ref="E16:E29" si="1">C16*$C$35</f>
        <v>86.622217305315203</v>
      </c>
    </row>
    <row r="17" spans="2:5" x14ac:dyDescent="0.25">
      <c r="B17" s="6" t="s">
        <v>14</v>
      </c>
      <c r="C17" s="7">
        <v>106</v>
      </c>
      <c r="D17" s="2">
        <f t="shared" si="0"/>
        <v>9280.9518541409161</v>
      </c>
      <c r="E17" s="12">
        <f t="shared" si="1"/>
        <v>86.622217305315203</v>
      </c>
    </row>
    <row r="18" spans="2:5" x14ac:dyDescent="0.25">
      <c r="B18" s="6" t="s">
        <v>15</v>
      </c>
      <c r="C18" s="7">
        <v>105.5</v>
      </c>
      <c r="D18" s="2">
        <f t="shared" si="0"/>
        <v>9237.173779357232</v>
      </c>
      <c r="E18" s="12">
        <f t="shared" si="1"/>
        <v>86.213621940667494</v>
      </c>
    </row>
    <row r="19" spans="2:5" x14ac:dyDescent="0.25">
      <c r="B19" s="6" t="s">
        <v>16</v>
      </c>
      <c r="C19" s="7">
        <v>109.5</v>
      </c>
      <c r="D19" s="2">
        <f t="shared" si="0"/>
        <v>9587.3983776267014</v>
      </c>
      <c r="E19" s="12">
        <f t="shared" si="1"/>
        <v>89.482384857849198</v>
      </c>
    </row>
    <row r="20" spans="2:5" x14ac:dyDescent="0.25">
      <c r="B20" s="6" t="s">
        <v>17</v>
      </c>
      <c r="C20" s="7">
        <v>110</v>
      </c>
      <c r="D20" s="2">
        <f t="shared" si="0"/>
        <v>9631.1764524103837</v>
      </c>
      <c r="E20" s="12">
        <f t="shared" si="1"/>
        <v>89.890980222496907</v>
      </c>
    </row>
    <row r="21" spans="2:5" x14ac:dyDescent="0.25">
      <c r="B21" s="6" t="s">
        <v>18</v>
      </c>
      <c r="C21" s="7">
        <v>110</v>
      </c>
      <c r="D21" s="2">
        <f t="shared" si="0"/>
        <v>9631.1764524103837</v>
      </c>
      <c r="E21" s="12">
        <f t="shared" si="1"/>
        <v>89.890980222496907</v>
      </c>
    </row>
    <row r="22" spans="2:5" x14ac:dyDescent="0.25">
      <c r="B22" s="6" t="s">
        <v>19</v>
      </c>
      <c r="C22" s="7">
        <v>110</v>
      </c>
      <c r="D22" s="2">
        <f t="shared" si="0"/>
        <v>9631.1764524103837</v>
      </c>
      <c r="E22" s="12">
        <f t="shared" si="1"/>
        <v>89.890980222496907</v>
      </c>
    </row>
    <row r="23" spans="2:5" x14ac:dyDescent="0.25">
      <c r="B23" s="6" t="s">
        <v>20</v>
      </c>
      <c r="C23" s="7">
        <v>109.5</v>
      </c>
      <c r="D23" s="2">
        <f t="shared" si="0"/>
        <v>9587.3983776267014</v>
      </c>
      <c r="E23" s="12">
        <f t="shared" si="1"/>
        <v>89.482384857849198</v>
      </c>
    </row>
    <row r="24" spans="2:5" x14ac:dyDescent="0.25">
      <c r="B24" s="6" t="s">
        <v>21</v>
      </c>
      <c r="C24" s="7">
        <v>109.5</v>
      </c>
      <c r="D24" s="2">
        <f t="shared" si="0"/>
        <v>9587.3983776267014</v>
      </c>
      <c r="E24" s="12">
        <f t="shared" si="1"/>
        <v>89.482384857849198</v>
      </c>
    </row>
    <row r="25" spans="2:5" x14ac:dyDescent="0.25">
      <c r="B25" s="6" t="s">
        <v>22</v>
      </c>
      <c r="C25" s="7">
        <v>110</v>
      </c>
      <c r="D25" s="2">
        <f t="shared" si="0"/>
        <v>9631.1764524103837</v>
      </c>
      <c r="E25" s="12">
        <f t="shared" si="1"/>
        <v>89.890980222496907</v>
      </c>
    </row>
    <row r="26" spans="2:5" x14ac:dyDescent="0.25">
      <c r="B26" s="6" t="s">
        <v>23</v>
      </c>
      <c r="C26" s="7">
        <v>109.5</v>
      </c>
      <c r="D26" s="2">
        <f t="shared" si="0"/>
        <v>9587.3983776267014</v>
      </c>
      <c r="E26" s="12">
        <f t="shared" si="1"/>
        <v>89.482384857849198</v>
      </c>
    </row>
    <row r="27" spans="2:5" x14ac:dyDescent="0.25">
      <c r="B27" s="6" t="s">
        <v>24</v>
      </c>
      <c r="C27" s="7">
        <v>105.5</v>
      </c>
      <c r="D27" s="2">
        <f t="shared" si="0"/>
        <v>9237.173779357232</v>
      </c>
      <c r="E27" s="12">
        <f t="shared" si="1"/>
        <v>86.213621940667494</v>
      </c>
    </row>
    <row r="28" spans="2:5" x14ac:dyDescent="0.25">
      <c r="B28" s="6" t="s">
        <v>25</v>
      </c>
      <c r="C28" s="7">
        <v>106</v>
      </c>
      <c r="D28" s="2">
        <f t="shared" si="0"/>
        <v>9280.9518541409161</v>
      </c>
      <c r="E28" s="12">
        <f t="shared" si="1"/>
        <v>86.622217305315203</v>
      </c>
    </row>
    <row r="29" spans="2:5" x14ac:dyDescent="0.25">
      <c r="B29" s="8" t="s">
        <v>26</v>
      </c>
      <c r="C29" s="9">
        <v>105.5</v>
      </c>
      <c r="D29" s="4">
        <f t="shared" si="0"/>
        <v>9237.173779357232</v>
      </c>
      <c r="E29" s="12">
        <f t="shared" si="1"/>
        <v>86.213621940667494</v>
      </c>
    </row>
    <row r="30" spans="2:5" x14ac:dyDescent="0.25">
      <c r="C30" s="7">
        <f>SUM(C15:C29)</f>
        <v>1618</v>
      </c>
      <c r="D30" s="2">
        <f t="shared" si="0"/>
        <v>141665.85</v>
      </c>
      <c r="E30" s="12"/>
    </row>
    <row r="32" spans="2:5" x14ac:dyDescent="0.25">
      <c r="B32" s="10" t="s">
        <v>29</v>
      </c>
    </row>
    <row r="33" spans="2:3" x14ac:dyDescent="0.25">
      <c r="B33" s="10" t="s">
        <v>30</v>
      </c>
      <c r="C33">
        <f>141665.85/10/1618/12</f>
        <v>0.72963457972805934</v>
      </c>
    </row>
    <row r="34" spans="2:3" x14ac:dyDescent="0.25">
      <c r="B34" s="10" t="s">
        <v>31</v>
      </c>
      <c r="C34">
        <f>141665.85*0.012/12/1618</f>
        <v>8.7556149567367125E-2</v>
      </c>
    </row>
    <row r="35" spans="2:3" x14ac:dyDescent="0.25">
      <c r="B35" s="10" t="s">
        <v>32</v>
      </c>
      <c r="C35" s="11">
        <f>C34+C33</f>
        <v>0.81719072929542647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 Koskinen</dc:creator>
  <cp:lastModifiedBy>Ila Koskinen</cp:lastModifiedBy>
  <dcterms:created xsi:type="dcterms:W3CDTF">2016-09-28T08:23:26Z</dcterms:created>
  <dcterms:modified xsi:type="dcterms:W3CDTF">2016-09-28T08:51:37Z</dcterms:modified>
</cp:coreProperties>
</file>