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ma\SkyDrive\Lohiverkko\Kuntoarvio 04_2016\"/>
    </mc:Choice>
  </mc:AlternateContent>
  <bookViews>
    <workbookView xWindow="0" yWindow="0" windowWidth="28800" windowHeight="12900"/>
  </bookViews>
  <sheets>
    <sheet name="PTS yhteenveto" sheetId="4" r:id="rId1"/>
    <sheet name="Rakenne" sheetId="1" r:id="rId2"/>
    <sheet name="Rakenne_korjaustoimenpiteet" sheetId="6" r:id="rId3"/>
    <sheet name="LVIA" sheetId="2" r:id="rId4"/>
    <sheet name="Sähkö" sheetId="3" r:id="rId5"/>
    <sheet name="Korjaushistoria 2006-" sheetId="5" r:id="rId6"/>
  </sheets>
  <definedNames>
    <definedName name="_xlnm.Print_Area" localSheetId="0">'PTS yhteenveto'!$A$1:$M$37</definedName>
    <definedName name="_xlnm.Print_Area" localSheetId="1">Rakenne!$A$1:$U$59</definedName>
    <definedName name="_xlnm.Print_Area" localSheetId="2">Rakenne_korjaustoimenpiteet!$A$1:$T$52</definedName>
  </definedNames>
  <calcPr calcId="171027"/>
</workbook>
</file>

<file path=xl/calcChain.xml><?xml version="1.0" encoding="utf-8"?>
<calcChain xmlns="http://schemas.openxmlformats.org/spreadsheetml/2006/main">
  <c r="F1" i="6" l="1"/>
  <c r="A1" i="6"/>
  <c r="B52" i="6"/>
  <c r="B51" i="6"/>
  <c r="B50" i="6"/>
  <c r="P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B48" i="6"/>
  <c r="B47" i="6"/>
  <c r="B46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B44" i="6"/>
  <c r="P43" i="6"/>
  <c r="B43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B41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B39" i="6"/>
  <c r="P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B37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B35" i="6"/>
  <c r="B34" i="6"/>
  <c r="P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B31" i="6"/>
  <c r="B30" i="6"/>
  <c r="B29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B27" i="6"/>
  <c r="B26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B24" i="6"/>
  <c r="P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B22" i="6"/>
  <c r="B21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B19" i="6"/>
  <c r="P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B17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P15" i="6"/>
  <c r="B15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B13" i="6"/>
  <c r="B12" i="6"/>
  <c r="B11" i="6"/>
  <c r="B10" i="6"/>
  <c r="M9" i="6"/>
  <c r="L9" i="6"/>
  <c r="K9" i="6"/>
  <c r="J9" i="6"/>
  <c r="I9" i="6"/>
  <c r="H9" i="6"/>
  <c r="G9" i="6"/>
  <c r="F9" i="6"/>
  <c r="E9" i="6"/>
  <c r="D9" i="6"/>
  <c r="C9" i="6"/>
  <c r="B9" i="6"/>
  <c r="A9" i="6"/>
  <c r="P8" i="6"/>
  <c r="B8" i="6"/>
  <c r="M7" i="6"/>
  <c r="L7" i="6"/>
  <c r="K7" i="6"/>
  <c r="J7" i="6"/>
  <c r="I7" i="6"/>
  <c r="H7" i="6"/>
  <c r="G7" i="6"/>
  <c r="F7" i="6"/>
  <c r="E7" i="6"/>
  <c r="D7" i="6"/>
  <c r="C7" i="6"/>
  <c r="B7" i="6"/>
  <c r="A7" i="6"/>
  <c r="M6" i="6"/>
  <c r="L6" i="6"/>
  <c r="K6" i="6"/>
  <c r="J6" i="6"/>
  <c r="I6" i="6"/>
  <c r="H6" i="6"/>
  <c r="G6" i="6"/>
  <c r="F6" i="6"/>
  <c r="E6" i="6"/>
  <c r="D6" i="6"/>
  <c r="C6" i="6"/>
  <c r="N5" i="6"/>
  <c r="D5" i="6"/>
  <c r="D4" i="6"/>
  <c r="B4" i="6"/>
  <c r="P37" i="1" l="1"/>
  <c r="P36" i="6" s="1"/>
  <c r="A1" i="3" l="1"/>
  <c r="F1" i="3"/>
  <c r="A1" i="2"/>
  <c r="A1" i="1"/>
  <c r="A18" i="3" l="1"/>
  <c r="A16" i="2"/>
  <c r="A55" i="1"/>
  <c r="B3" i="3" l="1"/>
  <c r="F1" i="2" l="1"/>
  <c r="F1" i="1"/>
  <c r="E16" i="3"/>
  <c r="C34" i="4" s="1"/>
  <c r="F16" i="3"/>
  <c r="D34" i="4" s="1"/>
  <c r="G16" i="3"/>
  <c r="E34" i="4" s="1"/>
  <c r="H16" i="3"/>
  <c r="F34" i="4" s="1"/>
  <c r="I16" i="3"/>
  <c r="G34" i="4" s="1"/>
  <c r="J16" i="3"/>
  <c r="H34" i="4" s="1"/>
  <c r="K16" i="3"/>
  <c r="I34" i="4" s="1"/>
  <c r="L16" i="3"/>
  <c r="J34" i="4" s="1"/>
  <c r="M16" i="3"/>
  <c r="K34" i="4" s="1"/>
  <c r="D16" i="3"/>
  <c r="B34" i="4" s="1"/>
  <c r="N9" i="3"/>
  <c r="N10" i="3"/>
  <c r="N11" i="3"/>
  <c r="N12" i="3"/>
  <c r="N13" i="3"/>
  <c r="N14" i="3"/>
  <c r="N8" i="3"/>
  <c r="N9" i="2"/>
  <c r="N10" i="2"/>
  <c r="N11" i="2"/>
  <c r="N12" i="2"/>
  <c r="N13" i="2"/>
  <c r="N8" i="2"/>
  <c r="E14" i="2"/>
  <c r="C33" i="4" s="1"/>
  <c r="F14" i="2"/>
  <c r="D33" i="4" s="1"/>
  <c r="G14" i="2"/>
  <c r="E33" i="4" s="1"/>
  <c r="H14" i="2"/>
  <c r="F33" i="4" s="1"/>
  <c r="I14" i="2"/>
  <c r="G33" i="4" s="1"/>
  <c r="J14" i="2"/>
  <c r="H33" i="4" s="1"/>
  <c r="K14" i="2"/>
  <c r="I33" i="4" s="1"/>
  <c r="L14" i="2"/>
  <c r="J33" i="4" s="1"/>
  <c r="M14" i="2"/>
  <c r="K33" i="4" s="1"/>
  <c r="D14" i="2"/>
  <c r="B33" i="4" s="1"/>
  <c r="E53" i="1"/>
  <c r="E52" i="6" s="1"/>
  <c r="F53" i="1"/>
  <c r="F52" i="6" s="1"/>
  <c r="G53" i="1"/>
  <c r="G52" i="6" s="1"/>
  <c r="H53" i="1"/>
  <c r="H52" i="6" s="1"/>
  <c r="I53" i="1"/>
  <c r="I52" i="6" s="1"/>
  <c r="J53" i="1"/>
  <c r="J52" i="6" s="1"/>
  <c r="K53" i="1"/>
  <c r="K52" i="6" s="1"/>
  <c r="L53" i="1"/>
  <c r="L52" i="6" s="1"/>
  <c r="M53" i="1"/>
  <c r="M52" i="6" s="1"/>
  <c r="D53" i="1"/>
  <c r="D52" i="6" s="1"/>
  <c r="N10" i="1"/>
  <c r="N9" i="6" s="1"/>
  <c r="N15" i="1"/>
  <c r="N14" i="6" s="1"/>
  <c r="N17" i="1"/>
  <c r="N16" i="6" s="1"/>
  <c r="N19" i="1"/>
  <c r="N18" i="6" s="1"/>
  <c r="N21" i="1"/>
  <c r="N20" i="6" s="1"/>
  <c r="N24" i="1"/>
  <c r="N23" i="6" s="1"/>
  <c r="N26" i="1"/>
  <c r="N25" i="6" s="1"/>
  <c r="N29" i="1"/>
  <c r="N28" i="6" s="1"/>
  <c r="N33" i="1"/>
  <c r="N32" i="6" s="1"/>
  <c r="N37" i="1"/>
  <c r="N36" i="6" s="1"/>
  <c r="N39" i="1"/>
  <c r="N38" i="6" s="1"/>
  <c r="N41" i="1"/>
  <c r="N40" i="6" s="1"/>
  <c r="N43" i="1"/>
  <c r="N42" i="6" s="1"/>
  <c r="N46" i="1"/>
  <c r="N45" i="6" s="1"/>
  <c r="N50" i="1"/>
  <c r="N49" i="6" s="1"/>
  <c r="N8" i="1"/>
  <c r="N7" i="6" s="1"/>
  <c r="E32" i="4" l="1"/>
  <c r="J32" i="4"/>
  <c r="J35" i="4" s="1"/>
  <c r="G32" i="4"/>
  <c r="G35" i="4" s="1"/>
  <c r="D32" i="4"/>
  <c r="K32" i="4"/>
  <c r="K35" i="4" s="1"/>
  <c r="H32" i="4"/>
  <c r="H35" i="4" s="1"/>
  <c r="B32" i="4"/>
  <c r="I32" i="4"/>
  <c r="F32" i="4"/>
  <c r="F35" i="4" s="1"/>
  <c r="C32" i="4"/>
  <c r="D35" i="4"/>
  <c r="C35" i="4"/>
  <c r="B35" i="4"/>
  <c r="E35" i="4"/>
  <c r="L33" i="4"/>
  <c r="L34" i="4"/>
  <c r="N53" i="1"/>
  <c r="N52" i="6" s="1"/>
  <c r="N14" i="2"/>
  <c r="L32" i="4" l="1"/>
  <c r="I35" i="4"/>
  <c r="L35" i="4"/>
</calcChain>
</file>

<file path=xl/sharedStrings.xml><?xml version="1.0" encoding="utf-8"?>
<sst xmlns="http://schemas.openxmlformats.org/spreadsheetml/2006/main" count="221" uniqueCount="180">
  <si>
    <t>Rakennetekniikka</t>
  </si>
  <si>
    <t>Kustannustaso 2015, hintoihin sisältyy alv 24 %</t>
  </si>
  <si>
    <t>Toimenpide-ehdotukset</t>
  </si>
  <si>
    <t>Kunto-luokka</t>
  </si>
  <si>
    <t>Kustannusarvio (x 1000 €) ja ehdotettu toteutusvuosi</t>
  </si>
  <si>
    <t>Yht.</t>
  </si>
  <si>
    <t>D6</t>
  </si>
  <si>
    <t>Viherrakenteet</t>
  </si>
  <si>
    <t>D7</t>
  </si>
  <si>
    <t>D8</t>
  </si>
  <si>
    <t>Aluevarusteet, leikkipaikka</t>
  </si>
  <si>
    <t>Aluevarusteet, Maton tamppaus, pyykin kuivaus</t>
  </si>
  <si>
    <t>D9</t>
  </si>
  <si>
    <t>Ulkopuoliset rakenteet, piha-aidat</t>
  </si>
  <si>
    <t>E4</t>
  </si>
  <si>
    <t>Putkirakenteet, salaojat huuhtelu, uudet salaojat</t>
  </si>
  <si>
    <t>F31</t>
  </si>
  <si>
    <t>F32</t>
  </si>
  <si>
    <t>Terassi korjaukset</t>
  </si>
  <si>
    <t>F33</t>
  </si>
  <si>
    <t>Ikkunat</t>
  </si>
  <si>
    <t>F34</t>
  </si>
  <si>
    <t>Ulko-ovet</t>
  </si>
  <si>
    <t>F5</t>
  </si>
  <si>
    <t>Kylpyhuoneet</t>
  </si>
  <si>
    <t>Rakennustekniikka yhteensä</t>
  </si>
  <si>
    <t>2-3</t>
  </si>
  <si>
    <t>2-4</t>
  </si>
  <si>
    <t>1-4</t>
  </si>
  <si>
    <t>1-2</t>
  </si>
  <si>
    <t>1-3</t>
  </si>
  <si>
    <t>3-5</t>
  </si>
  <si>
    <t>LVIA</t>
  </si>
  <si>
    <t>E 4</t>
  </si>
  <si>
    <t>Kaivojen sisäkansien uusiminen</t>
  </si>
  <si>
    <t>Hulevesijärjetelmän huuhtelu ja toiminnan tarkastaminen, juurien poisto</t>
  </si>
  <si>
    <t>G 11</t>
  </si>
  <si>
    <t>Putkieristeiden uusiminen</t>
  </si>
  <si>
    <t>G33</t>
  </si>
  <si>
    <t xml:space="preserve">IV- kanavien puhdistaminen </t>
  </si>
  <si>
    <t>G3</t>
  </si>
  <si>
    <t>Ilmanvaihdon korjaussuunnittelu</t>
  </si>
  <si>
    <t>G-22</t>
  </si>
  <si>
    <t>Vesi- ja viemärijärjestelmät, kuntotutkimus</t>
  </si>
  <si>
    <t>LVI-tekniikka yhteensä</t>
  </si>
  <si>
    <t>Ulkovalaistuksen kellon lisääminen</t>
  </si>
  <si>
    <t>Sähkösaneerauksen suunnittelu</t>
  </si>
  <si>
    <t>Sähkötekniikka yhteensä</t>
  </si>
  <si>
    <t>Kiinteistön PTS-ehdotus, yhteenveto korjaustarpeista</t>
  </si>
  <si>
    <t>LVIA-tekniikka</t>
  </si>
  <si>
    <t>Sähkötekniikka</t>
  </si>
  <si>
    <t>Yhteensä</t>
  </si>
  <si>
    <t xml:space="preserve"> </t>
  </si>
  <si>
    <t>Asunto Oy Lohiverkon kuntoarvio huhtikuu 2016</t>
  </si>
  <si>
    <t>Yhteenveto korjaustarpeista 2016 - 2015</t>
  </si>
  <si>
    <t>ASUNTO OY LOHIVERKKO</t>
  </si>
  <si>
    <t>Toteutetut peruskorjaukset</t>
  </si>
  <si>
    <t>Toteutetut korjaukset</t>
  </si>
  <si>
    <t>Osakkaan tekemät työt (edellyttää yhtiön lupaa)</t>
  </si>
  <si>
    <t>Takuutarkastus</t>
  </si>
  <si>
    <t>Tulevat toimenpiteet</t>
  </si>
  <si>
    <t>Märkätila saneerattu B 9</t>
  </si>
  <si>
    <t>Autokatoksen katto ja sisääntulokatosten lipat</t>
  </si>
  <si>
    <t>Märkätila saneerattu B 8</t>
  </si>
  <si>
    <t>kosteusmittaus 2017</t>
  </si>
  <si>
    <t>Terassipuolien paneloinnin uusiminen ja maalaus</t>
  </si>
  <si>
    <t>uusintakäsittely 2018</t>
  </si>
  <si>
    <t>Märkätila saneerattu, ikkunat vaihdettu A 4, eteläpuolen ulkoseinät huoltomaalattu</t>
  </si>
  <si>
    <t>Märkätila saneerattu B 5</t>
  </si>
  <si>
    <t>kosteusmittaus 2019</t>
  </si>
  <si>
    <t>Öljylämmitys vaihdettu kaukolämmöksi</t>
  </si>
  <si>
    <t>A-B talojen välinen runkolinja uusittu</t>
  </si>
  <si>
    <t>A1, A 2, B6, B 7, B 10, B 11 ja C 15 märkätilat saneerattu</t>
  </si>
  <si>
    <t>B 12 märkätilat saneerattu</t>
  </si>
  <si>
    <t>Pohjoispuolen ulkopaneelit huoltomaalattu</t>
  </si>
  <si>
    <t>Sokkelit huoltomaalattu</t>
  </si>
  <si>
    <t>uusintakäsittely 2023 ?</t>
  </si>
  <si>
    <t>A 3, C 13 ja C 14 märkätilat saneerattu</t>
  </si>
  <si>
    <t>B- ja C-talojen pihavalaisimet uusittiin</t>
  </si>
  <si>
    <t>Antennijärjestelmän HD-valmius tehty</t>
  </si>
  <si>
    <t>B-talon pohjoispuolen (B12 kohdalla) katon reunapelti irti ja korjattu, aiheutti vesivahingon</t>
  </si>
  <si>
    <t>C15 WC remontti (kuivatila, ei lattiakaivoa), hyv. 5.11.2015</t>
  </si>
  <si>
    <t>ikkunat 9_2017</t>
  </si>
  <si>
    <t>ikkunat: tarkistus/huolto 2025</t>
  </si>
  <si>
    <t>B12 pohjois/itäpuolen yläkerran huoneen vesivahingoittunut seinä korjattu, eristeet uusittu</t>
  </si>
  <si>
    <t>B5 ala/yläkerran itäpuolen huoneiden seinäeristeet ja seinälevy uusittu vesivahingon takia (kostetus mitattu), vastaava B11:ssa</t>
  </si>
  <si>
    <t>HD näkyvyys korjattu B-talossa, jostain syystä 2014 tehty työ ei ollut riittävä (ainakin B6 ja B7)</t>
  </si>
  <si>
    <t>Piha-alueet: keinu purettu, leikkipaikan hiekka vaihdettu</t>
  </si>
  <si>
    <t>leikkipaikan hiekan vaihto 2018</t>
  </si>
  <si>
    <t>5_2018</t>
  </si>
  <si>
    <t>C13 keittiöremontti (märkätila); hyv. 22.3.2016</t>
  </si>
  <si>
    <t>Päällysrakenteet, pihaportaat</t>
  </si>
  <si>
    <t>Päällysrakenteet, asfaltti korjaukset</t>
  </si>
  <si>
    <t>Piha-alueen asfaltoinnin uusiminen tarvittavilta osin.</t>
  </si>
  <si>
    <t>Maanpintojen kallistuksien korjaus tarvittavilta osin, jotta pintavedet ohjautuvat riittävän etäälle rakennuksesta.</t>
  </si>
  <si>
    <t>Pihaportaiden kunnostaminen</t>
  </si>
  <si>
    <t>Piha-alueen asfaltoinnin uusiminen tarvittavilta osin</t>
  </si>
  <si>
    <t>Maanpintojen kallistuksien korjaus tarvittavilta osin, jotta pintavedet ohjautuvat riittävän etäälle rakennuksesta</t>
  </si>
  <si>
    <t>Lasten hiekkalaatikon kunnostaminen</t>
  </si>
  <si>
    <t>Normaalit huoltotoimenpiteet (teräsosien maalipinnat yms.)</t>
  </si>
  <si>
    <t>Matontamppaustelineen kunnostaminen</t>
  </si>
  <si>
    <t>Ulkopuoliset rakenteet, roskakatos, autokatos</t>
  </si>
  <si>
    <t>Piha aitojen kunnostaminen tarvittavilta osin ja huoltomaalaus.</t>
  </si>
  <si>
    <t>Parkkialueen suojakatoksen metalliosien huoltomaalaus</t>
  </si>
  <si>
    <t>Roskakatoksen suoristaminen ja laatoituksen korjaaminen</t>
  </si>
  <si>
    <t xml:space="preserve">Hulevesijärjestelmän kaivojen ja putkistojen huuhtelu ja toiminnan tarkastus ja tarvittaessa kunnostaminen. </t>
  </si>
  <si>
    <t>Kaivojen korroosiovaurioituneiden alakansien uusiminen.</t>
  </si>
  <si>
    <t>Juurikasvustojen poistaminen.</t>
  </si>
  <si>
    <t>Terassien rakenteiden korjaus ja kaiteiden maalaus</t>
  </si>
  <si>
    <t>Korjataan asunnon A 3 vesipelti ja kuivataan rakenne</t>
  </si>
  <si>
    <t>Ikkunoiden uusinta</t>
  </si>
  <si>
    <t>Ovien tiivistäminen tarvittaessa</t>
  </si>
  <si>
    <t>Ovien uusiminen tarvittaessa, mikäli niiden karmin tai ovirungon taipumat eivät enää ole korjattavissa</t>
  </si>
  <si>
    <t>Ovipaneelien huoltomaalaus tarvittavilta osin</t>
  </si>
  <si>
    <t>Lattiakaivojen puhdistukset ja korokerenkaan tiiviyden varmistaminen</t>
  </si>
  <si>
    <t>Kosteustilanteen seuraaminen kylpyhuonetiloissa viiden (5) vuoden välein</t>
  </si>
  <si>
    <t>Rakennuksen sokkelien/ulkoseinien vierustat tulisi olla vapaana pensas ym. kasveista n. 500 mm. leveydelle saakka.</t>
  </si>
  <si>
    <t>Päällysrakenteet, maankallistukset</t>
  </si>
  <si>
    <t xml:space="preserve">Ulkoseinät, </t>
  </si>
  <si>
    <t>Köynnöskasvien poisto</t>
  </si>
  <si>
    <t>Paneloinnin huolto ja maalaus</t>
  </si>
  <si>
    <t xml:space="preserve">Ulkoseinät </t>
  </si>
  <si>
    <t>Ulkoseinät</t>
  </si>
  <si>
    <t>Tiiliseinä vaurioiden tutkiminen ja korjaus</t>
  </si>
  <si>
    <t>H11</t>
  </si>
  <si>
    <t>H13</t>
  </si>
  <si>
    <t>H22</t>
  </si>
  <si>
    <t>Pää-,kiinteistö- ja mittauskeskusten lämpökuvaus</t>
  </si>
  <si>
    <t>Sähkökuntotutkimus (pihan jälkiasennukset ja rk:t)</t>
  </si>
  <si>
    <t>H42</t>
  </si>
  <si>
    <t>Putkimaadoituksen korjaus (vesimittari)</t>
  </si>
  <si>
    <t>H5</t>
  </si>
  <si>
    <t>Valaisinhuolto yhteisiin tiloihin</t>
  </si>
  <si>
    <t>Aluevalaistuksen uusinta ml. autokatoksen johtoputkistojen uusinta</t>
  </si>
  <si>
    <t>Huom. Vuosittain toistuvat huoltotoimenpiteet eivät sisälly PTS-ehdotukseen</t>
  </si>
  <si>
    <t>B9 katoksen vesipelti puuttuu</t>
  </si>
  <si>
    <t>Autolämmityspistorasioiden ja valojen uusinta</t>
  </si>
  <si>
    <t>Puretun savupiipun perustuksen tiivistys</t>
  </si>
  <si>
    <t>Kylpyhuoneet uusittu</t>
  </si>
  <si>
    <t>B9</t>
  </si>
  <si>
    <t>B8</t>
  </si>
  <si>
    <t>A4</t>
  </si>
  <si>
    <t>B5</t>
  </si>
  <si>
    <t>A1,A2,B6,B7,B10,B11,C15</t>
  </si>
  <si>
    <t>B12</t>
  </si>
  <si>
    <t>A3,C13,C14</t>
  </si>
  <si>
    <t>Tekninen käyttöikä 20-25v</t>
  </si>
  <si>
    <t>kosteusseuranta 5v välein</t>
  </si>
  <si>
    <t>talkoot syksy 2016</t>
  </si>
  <si>
    <t>talkoot kevät 2017</t>
  </si>
  <si>
    <t>mitä pitää tehdä ?</t>
  </si>
  <si>
    <t>tehty 2016</t>
  </si>
  <si>
    <t>2018 eteläpuoli, 2023 pohjoispuoli</t>
  </si>
  <si>
    <r>
      <rPr>
        <sz val="11"/>
        <color rgb="FF0000FF"/>
        <rFont val="Calibri"/>
        <family val="2"/>
        <scheme val="minor"/>
      </rPr>
      <t>tehty 2016,</t>
    </r>
    <r>
      <rPr>
        <sz val="11"/>
        <color theme="1"/>
        <rFont val="Calibri"/>
        <family val="2"/>
        <scheme val="minor"/>
      </rPr>
      <t>10 vuoden välein</t>
    </r>
  </si>
  <si>
    <t>Tarve ?</t>
  </si>
  <si>
    <r>
      <t xml:space="preserve">Tehty 2016. </t>
    </r>
    <r>
      <rPr>
        <sz val="11"/>
        <color rgb="FFFF0000"/>
        <rFont val="Calibri"/>
        <family val="2"/>
      </rPr>
      <t>uusinta 2023</t>
    </r>
  </si>
  <si>
    <t>kph kosteuseuranta 2017: 12 asuntoa, 2019: 3 asuntoa</t>
  </si>
  <si>
    <t>Korjaussuunnitelma 2016-2025</t>
  </si>
  <si>
    <t>A4 vesilattialämmitystä ei uusittu kph-remontissa</t>
  </si>
  <si>
    <t>A3, C13, C14 vesilattialämmitystä ei uusittu kph-remontissa</t>
  </si>
  <si>
    <t xml:space="preserve">KORJAUSHISTORIA 2006 - </t>
  </si>
  <si>
    <t>B9 uusittu myös märkätilojen vesipisteille menevät vesijohdot muovisiin</t>
  </si>
  <si>
    <t>huolto 2017</t>
  </si>
  <si>
    <t>B8 uusittu myös märkätilojen vesipisteille menevät vesijohdot muovisiin</t>
  </si>
  <si>
    <t>kosteusmittaus 2017, huoltomaalaus 2018</t>
  </si>
  <si>
    <t>B 5 uusittu myös märkätilojen vesipisteille menevät vesijohdot muovisiin</t>
  </si>
  <si>
    <t>C15 vesilattialämmitystä ei uusittu kph-remontissa,  A1, A2, B6,B7, B10, B11 on uusittu myös märkätilojen vesipisteille menevät vesijohdot muovisiin.</t>
  </si>
  <si>
    <t>B12 uusittu myös märkätilojen vesipisteille menevät vesijohdot muovisiin</t>
  </si>
  <si>
    <t>kosteusmittaus 2018</t>
  </si>
  <si>
    <t>takuutarkastus tehty 24.8.2016</t>
  </si>
  <si>
    <t>B-talon yläkerran eteläpuolen ikkunat vaihdettu, B6, B11, B12 ikkunoiden lahot kiinnityslankut vaihdettu (vastaanotto 28.1.2016)</t>
  </si>
  <si>
    <t>Vesikaton huovan vaihto pl. autokatoksen katto (vastaanotto 20.9.2016)</t>
  </si>
  <si>
    <t>Kuntoarvio: rakenne, LVIAS (Suomen Rakennusasiantuntijat Oy 20.4.2016)</t>
  </si>
  <si>
    <t>Asuntojen kasteluvesipistee uusittu A2, A3, B7, B8, B12, C13 , A-talon itäpäädyssä ja B-talon länsipäädyssä (Vesijohtoliike Laitinen 12-13.9.2016)</t>
  </si>
  <si>
    <t>Aidan maalaus ulkopuolelta (sisä: osakas) (Pelticenter 06/2016)</t>
  </si>
  <si>
    <t>TV lähetysten taajuusmuutos à kanavat viritetty ja B-talon vahvistin vaihdettu 27.9.2016)</t>
  </si>
  <si>
    <t>A3 ikkunapellin kaadon korjaus 06/2016</t>
  </si>
  <si>
    <t>Vesimittarin maadoituskaapeli uusittu 06/2016 t</t>
  </si>
  <si>
    <t>Puiden kaato 5 kpl (Rakennuspalvelu Mäki Oy 7.9.2016)</t>
  </si>
  <si>
    <t>hyväksytty 28.9.2016 hallituksessa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</si>
</sst>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8"/>
      <color rgb="FF0000FF"/>
      <name val="Calibri"/>
      <family val="2"/>
      <scheme val="minor"/>
    </font>
    <font>
      <sz val="10"/>
      <name val="Calibri"/>
      <family val="2"/>
    </font>
    <font>
      <b/>
      <sz val="8"/>
      <color rgb="FF0000FF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0"/>
      <color rgb="FF0000FF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3366"/>
      <name val="Calibri"/>
      <family val="2"/>
    </font>
    <font>
      <sz val="10"/>
      <color rgb="FF003366"/>
      <name val="Calibri"/>
      <family val="2"/>
    </font>
    <font>
      <b/>
      <sz val="14"/>
      <color theme="1"/>
      <name val="Calibri"/>
      <family val="2"/>
    </font>
    <font>
      <sz val="9"/>
      <color rgb="FF0000FF"/>
      <name val="Calibri"/>
      <family val="2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theme="1"/>
      <name val="Calibri"/>
      <family val="2"/>
    </font>
    <font>
      <b/>
      <sz val="16"/>
      <name val="Calibri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9" xfId="0" applyFont="1" applyFill="1" applyBorder="1"/>
    <xf numFmtId="0" fontId="7" fillId="0" borderId="10" xfId="0" applyFont="1" applyBorder="1" applyAlignment="1">
      <alignment vertical="center"/>
    </xf>
    <xf numFmtId="0" fontId="3" fillId="0" borderId="0" xfId="0" applyFont="1"/>
    <xf numFmtId="0" fontId="3" fillId="2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/>
    <xf numFmtId="0" fontId="9" fillId="0" borderId="17" xfId="0" applyFont="1" applyBorder="1" applyAlignment="1">
      <alignment horizontal="left"/>
    </xf>
    <xf numFmtId="0" fontId="10" fillId="0" borderId="17" xfId="0" applyFont="1" applyBorder="1" applyAlignment="1">
      <alignment wrapText="1"/>
    </xf>
    <xf numFmtId="0" fontId="10" fillId="0" borderId="17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15" fillId="0" borderId="0" xfId="0" applyFont="1"/>
    <xf numFmtId="0" fontId="17" fillId="3" borderId="9" xfId="0" applyFont="1" applyFill="1" applyBorder="1" applyAlignment="1">
      <alignment horizontal="center" vertical="center" wrapText="1"/>
    </xf>
    <xf numFmtId="16" fontId="17" fillId="3" borderId="9" xfId="0" quotePrefix="1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2" fillId="3" borderId="12" xfId="0" applyFont="1" applyFill="1" applyBorder="1" applyAlignment="1">
      <alignment horizontal="center" vertical="center"/>
    </xf>
    <xf numFmtId="0" fontId="25" fillId="0" borderId="0" xfId="0" applyFont="1"/>
    <xf numFmtId="0" fontId="11" fillId="0" borderId="0" xfId="0" applyFont="1"/>
    <xf numFmtId="0" fontId="13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0" fillId="0" borderId="14" xfId="0" applyBorder="1"/>
    <xf numFmtId="0" fontId="0" fillId="0" borderId="2" xfId="0" applyBorder="1"/>
    <xf numFmtId="0" fontId="0" fillId="0" borderId="10" xfId="0" applyBorder="1"/>
    <xf numFmtId="0" fontId="24" fillId="3" borderId="15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23" fillId="3" borderId="14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3" borderId="10" xfId="0" applyFont="1" applyFill="1" applyBorder="1" applyAlignment="1">
      <alignment vertical="center" wrapText="1"/>
    </xf>
    <xf numFmtId="0" fontId="32" fillId="0" borderId="17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12" fillId="0" borderId="0" xfId="0" applyFont="1"/>
    <xf numFmtId="0" fontId="38" fillId="0" borderId="0" xfId="0" applyFont="1"/>
    <xf numFmtId="0" fontId="40" fillId="0" borderId="0" xfId="0" applyFont="1"/>
    <xf numFmtId="0" fontId="41" fillId="0" borderId="0" xfId="0" applyFont="1"/>
    <xf numFmtId="0" fontId="37" fillId="0" borderId="0" xfId="0" applyFont="1"/>
    <xf numFmtId="0" fontId="11" fillId="0" borderId="9" xfId="0" applyFont="1" applyBorder="1" applyAlignment="1">
      <alignment horizontal="center" vertical="center"/>
    </xf>
    <xf numFmtId="0" fontId="42" fillId="3" borderId="10" xfId="0" applyFont="1" applyFill="1" applyBorder="1" applyAlignment="1">
      <alignment vertical="center"/>
    </xf>
    <xf numFmtId="0" fontId="42" fillId="4" borderId="18" xfId="0" applyFont="1" applyFill="1" applyBorder="1" applyAlignment="1">
      <alignment vertical="center" wrapText="1"/>
    </xf>
    <xf numFmtId="49" fontId="44" fillId="3" borderId="9" xfId="0" quotePrefix="1" applyNumberFormat="1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42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/>
    </xf>
    <xf numFmtId="49" fontId="44" fillId="4" borderId="9" xfId="0" quotePrefix="1" applyNumberFormat="1" applyFont="1" applyFill="1" applyBorder="1" applyAlignment="1">
      <alignment horizontal="center" vertical="center" wrapText="1"/>
    </xf>
    <xf numFmtId="0" fontId="12" fillId="4" borderId="14" xfId="0" applyFont="1" applyFill="1" applyBorder="1"/>
    <xf numFmtId="0" fontId="42" fillId="3" borderId="14" xfId="0" applyFont="1" applyFill="1" applyBorder="1" applyAlignment="1">
      <alignment vertical="center" wrapText="1"/>
    </xf>
    <xf numFmtId="0" fontId="44" fillId="3" borderId="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 wrapText="1"/>
    </xf>
    <xf numFmtId="0" fontId="12" fillId="0" borderId="14" xfId="0" applyFont="1" applyBorder="1"/>
    <xf numFmtId="0" fontId="12" fillId="0" borderId="14" xfId="0" applyFont="1" applyBorder="1" applyAlignment="1">
      <alignment vertical="center"/>
    </xf>
    <xf numFmtId="16" fontId="44" fillId="3" borderId="9" xfId="0" quotePrefix="1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/>
    </xf>
    <xf numFmtId="0" fontId="12" fillId="0" borderId="14" xfId="0" applyFont="1" applyBorder="1" applyAlignment="1">
      <alignment horizontal="justify" vertical="center"/>
    </xf>
    <xf numFmtId="0" fontId="42" fillId="2" borderId="10" xfId="0" applyFont="1" applyFill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44" fillId="0" borderId="9" xfId="0" applyFont="1" applyBorder="1" applyAlignment="1">
      <alignment vertical="center"/>
    </xf>
    <xf numFmtId="0" fontId="42" fillId="0" borderId="9" xfId="0" applyFont="1" applyBorder="1" applyAlignment="1">
      <alignment horizontal="center" vertical="center"/>
    </xf>
    <xf numFmtId="0" fontId="45" fillId="0" borderId="0" xfId="0" applyFont="1"/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7" xfId="0" applyFont="1" applyBorder="1"/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3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3" xfId="0" applyFont="1" applyBorder="1" applyAlignment="1">
      <alignment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46" fillId="0" borderId="0" xfId="0" applyFont="1" applyProtection="1">
      <protection locked="0"/>
    </xf>
    <xf numFmtId="14" fontId="15" fillId="0" borderId="0" xfId="0" applyNumberFormat="1" applyFont="1" applyAlignment="1">
      <alignment horizontal="center"/>
    </xf>
    <xf numFmtId="0" fontId="47" fillId="0" borderId="0" xfId="0" applyFont="1"/>
    <xf numFmtId="0" fontId="48" fillId="0" borderId="0" xfId="0" applyFont="1"/>
    <xf numFmtId="0" fontId="46" fillId="0" borderId="17" xfId="0" applyFont="1" applyBorder="1"/>
    <xf numFmtId="0" fontId="49" fillId="0" borderId="17" xfId="0" applyFont="1" applyBorder="1"/>
    <xf numFmtId="0" fontId="50" fillId="0" borderId="17" xfId="0" applyFont="1" applyBorder="1"/>
    <xf numFmtId="0" fontId="49" fillId="0" borderId="17" xfId="0" applyFont="1" applyBorder="1" applyAlignment="1">
      <alignment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/>
    <xf numFmtId="0" fontId="46" fillId="0" borderId="17" xfId="0" applyFont="1" applyBorder="1" applyAlignment="1">
      <alignment horizontal="left"/>
    </xf>
    <xf numFmtId="0" fontId="15" fillId="0" borderId="17" xfId="0" applyFont="1" applyBorder="1" applyAlignment="1">
      <alignment wrapText="1"/>
    </xf>
    <xf numFmtId="0" fontId="11" fillId="0" borderId="0" xfId="0" applyFont="1" applyAlignment="1">
      <alignment vertical="center"/>
    </xf>
    <xf numFmtId="0" fontId="37" fillId="0" borderId="17" xfId="0" applyFont="1" applyBorder="1" applyAlignment="1">
      <alignment wrapText="1"/>
    </xf>
    <xf numFmtId="0" fontId="37" fillId="0" borderId="17" xfId="0" applyFont="1" applyBorder="1"/>
    <xf numFmtId="0" fontId="15" fillId="0" borderId="17" xfId="0" applyFont="1" applyBorder="1" applyAlignment="1">
      <alignment horizontal="left" wrapText="1"/>
    </xf>
    <xf numFmtId="0" fontId="11" fillId="0" borderId="17" xfId="0" applyFont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17" xfId="0" applyFont="1" applyBorder="1"/>
    <xf numFmtId="0" fontId="51" fillId="0" borderId="17" xfId="0" applyFont="1" applyBorder="1" applyAlignment="1">
      <alignment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PTS</a:t>
            </a:r>
            <a:r>
              <a:rPr lang="fi-FI" baseline="0"/>
              <a:t> YHTEENVETO 2016 - 2025</a:t>
            </a:r>
            <a:endParaRPr lang="fi-FI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'PTS yhteenveto'!$A$32</c:f>
              <c:strCache>
                <c:ptCount val="1"/>
                <c:pt idx="0">
                  <c:v>Rakennetekniikka</c:v>
                </c:pt>
              </c:strCache>
            </c:strRef>
          </c:tx>
          <c:spPr>
            <a:solidFill>
              <a:srgbClr val="FF0000"/>
            </a:solidFill>
            <a:effectLst>
              <a:glow>
                <a:schemeClr val="accent1">
                  <a:alpha val="66000"/>
                </a:schemeClr>
              </a:glow>
            </a:effectLst>
          </c:spPr>
          <c:invertIfNegative val="0"/>
          <c:cat>
            <c:numRef>
              <c:f>'PTS yhteenveto'!$B$31:$K$31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'PTS yhteenveto'!$B$32:$K$32</c:f>
              <c:numCache>
                <c:formatCode>General</c:formatCode>
                <c:ptCount val="10"/>
                <c:pt idx="0">
                  <c:v>8</c:v>
                </c:pt>
                <c:pt idx="1">
                  <c:v>32</c:v>
                </c:pt>
                <c:pt idx="2">
                  <c:v>176</c:v>
                </c:pt>
                <c:pt idx="3">
                  <c:v>10</c:v>
                </c:pt>
                <c:pt idx="4">
                  <c:v>7</c:v>
                </c:pt>
                <c:pt idx="5">
                  <c:v>10</c:v>
                </c:pt>
                <c:pt idx="6">
                  <c:v>71</c:v>
                </c:pt>
                <c:pt idx="7">
                  <c:v>23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A-43FB-9ED9-7DDD31C7798E}"/>
            </c:ext>
          </c:extLst>
        </c:ser>
        <c:ser>
          <c:idx val="1"/>
          <c:order val="1"/>
          <c:tx>
            <c:strRef>
              <c:f>'PTS yhteenveto'!$A$33</c:f>
              <c:strCache>
                <c:ptCount val="1"/>
                <c:pt idx="0">
                  <c:v>LVIA-tekniikka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'PTS yhteenveto'!$B$31:$K$31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'PTS yhteenveto'!$B$33:$K$33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A-43FB-9ED9-7DDD31C7798E}"/>
            </c:ext>
          </c:extLst>
        </c:ser>
        <c:ser>
          <c:idx val="2"/>
          <c:order val="2"/>
          <c:tx>
            <c:strRef>
              <c:f>'PTS yhteenveto'!$A$34</c:f>
              <c:strCache>
                <c:ptCount val="1"/>
                <c:pt idx="0">
                  <c:v>Sähkötekniikka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numRef>
              <c:f>'PTS yhteenveto'!$B$31:$K$31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'PTS yhteenveto'!$B$34:$K$34</c:f>
              <c:numCache>
                <c:formatCode>General</c:formatCode>
                <c:ptCount val="10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A-43FB-9ED9-7DDD31C77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1094400"/>
        <c:axId val="194961792"/>
      </c:barChart>
      <c:catAx>
        <c:axId val="1710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4961792"/>
        <c:crosses val="autoZero"/>
        <c:auto val="1"/>
        <c:lblAlgn val="ctr"/>
        <c:lblOffset val="100"/>
        <c:noMultiLvlLbl val="0"/>
      </c:catAx>
      <c:valAx>
        <c:axId val="194961792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1000 €</a:t>
                </a:r>
              </a:p>
            </c:rich>
          </c:tx>
          <c:layout>
            <c:manualLayout>
              <c:xMode val="edge"/>
              <c:yMode val="edge"/>
              <c:x val="0.11302681992337164"/>
              <c:y val="0.405345647583525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71094400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11</xdr:col>
      <xdr:colOff>581025</xdr:colOff>
      <xdr:row>25</xdr:row>
      <xdr:rowOff>38099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</xdr:colOff>
      <xdr:row>3</xdr:row>
      <xdr:rowOff>111129</xdr:rowOff>
    </xdr:from>
    <xdr:to>
      <xdr:col>20</xdr:col>
      <xdr:colOff>666750</xdr:colOff>
      <xdr:row>8</xdr:row>
      <xdr:rowOff>111126</xdr:rowOff>
    </xdr:to>
    <xdr:sp macro="" textlink="">
      <xdr:nvSpPr>
        <xdr:cNvPr id="2" name="Tekstiruutu 1"/>
        <xdr:cNvSpPr txBox="1"/>
      </xdr:nvSpPr>
      <xdr:spPr>
        <a:xfrm>
          <a:off x="11957050" y="841379"/>
          <a:ext cx="4314825" cy="11271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Kuntoluokka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5 = uusi, ei toimenpiteitä seuraavan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  <a:endParaRPr lang="fi-FI" sz="800" b="1" i="0" u="none" strike="noStrike">
            <a:solidFill>
              <a:srgbClr val="0000FF"/>
            </a:solidFill>
            <a:effectLst/>
            <a:latin typeface="Calibri" panose="020F0502020204030204" pitchFamily="34" charset="0"/>
            <a:ea typeface="+mn-ea"/>
            <a:cs typeface="+mn-cs"/>
          </a:endParaRP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4 = hyvä, kevyt huoltokorjaus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3 = tyydyttävä, kevyt huoltokorjaus 1 – 5 vuoden kuluessa tai peruskorjaus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 = välttävä, peruskorjaus 1 – 5 vuoden kuluessa tai uusiminen 6 – 10 vuoden  kuluessa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1 = heikko, uusiminen 1 – 5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</xdr:colOff>
      <xdr:row>1</xdr:row>
      <xdr:rowOff>0</xdr:rowOff>
    </xdr:from>
    <xdr:to>
      <xdr:col>19</xdr:col>
      <xdr:colOff>676275</xdr:colOff>
      <xdr:row>6</xdr:row>
      <xdr:rowOff>38100</xdr:rowOff>
    </xdr:to>
    <xdr:sp macro="" textlink="">
      <xdr:nvSpPr>
        <xdr:cNvPr id="3" name="Tekstiruutu 2"/>
        <xdr:cNvSpPr txBox="1"/>
      </xdr:nvSpPr>
      <xdr:spPr>
        <a:xfrm>
          <a:off x="11020426" y="266700"/>
          <a:ext cx="3419474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Kuntoluokka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5 = uusi, ei toimenpiteitä seuraavan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  <a:endParaRPr lang="fi-FI" sz="800" b="1" i="0" u="none" strike="noStrike">
            <a:solidFill>
              <a:srgbClr val="0000FF"/>
            </a:solidFill>
            <a:effectLst/>
            <a:latin typeface="Calibri" panose="020F0502020204030204" pitchFamily="34" charset="0"/>
            <a:ea typeface="+mn-ea"/>
            <a:cs typeface="+mn-cs"/>
          </a:endParaRP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4 = hyvä, kevyt huoltokorjaus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3 = tyydyttävä, kevyt huoltokorjaus 1 – 5 vuoden kuluessa tai peruskorjaus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 = välttävä, peruskorjaus 1 – 5 vuoden kuluessa tai uusiminen 6 – 10 vuoden  kuluessa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1 = heikko, uusiminen 1 – 5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0</xdr:row>
      <xdr:rowOff>1</xdr:rowOff>
    </xdr:from>
    <xdr:to>
      <xdr:col>14</xdr:col>
      <xdr:colOff>333374</xdr:colOff>
      <xdr:row>4</xdr:row>
      <xdr:rowOff>38100</xdr:rowOff>
    </xdr:to>
    <xdr:sp macro="" textlink="">
      <xdr:nvSpPr>
        <xdr:cNvPr id="3" name="Tekstiruutu 2"/>
        <xdr:cNvSpPr txBox="1"/>
      </xdr:nvSpPr>
      <xdr:spPr>
        <a:xfrm>
          <a:off x="6867524" y="1"/>
          <a:ext cx="4448175" cy="1076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Kuntoluokka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5 = uusi, ei toimenpiteitä seuraavan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  <a:endParaRPr lang="fi-FI" sz="800" b="1" i="0" u="none" strike="noStrike">
            <a:solidFill>
              <a:srgbClr val="0000FF"/>
            </a:solidFill>
            <a:effectLst/>
            <a:latin typeface="Calibri" panose="020F0502020204030204" pitchFamily="34" charset="0"/>
            <a:ea typeface="+mn-ea"/>
            <a:cs typeface="+mn-cs"/>
          </a:endParaRP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4 = hyvä, kevyt huoltokorjaus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3 = tyydyttävä, kevyt huoltokorjaus 1 – 5 vuoden kuluessa tai peruskorjaus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 = välttävä, peruskorjaus 1 – 5 vuoden kuluessa tai uusiminen 6 – 10 vuoden  kuluessa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1 = heikko, uusiminen 1 – 5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695324</xdr:colOff>
      <xdr:row>0</xdr:row>
      <xdr:rowOff>0</xdr:rowOff>
    </xdr:from>
    <xdr:to>
      <xdr:col>14</xdr:col>
      <xdr:colOff>295274</xdr:colOff>
      <xdr:row>4</xdr:row>
      <xdr:rowOff>9525</xdr:rowOff>
    </xdr:to>
    <xdr:sp macro="" textlink="">
      <xdr:nvSpPr>
        <xdr:cNvPr id="3" name="Tekstiruutu 2"/>
        <xdr:cNvSpPr txBox="1"/>
      </xdr:nvSpPr>
      <xdr:spPr>
        <a:xfrm>
          <a:off x="6829424" y="0"/>
          <a:ext cx="44672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Kuntoluokka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5 = uusi, ei toimenpiteitä seuraavan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  <a:endParaRPr lang="fi-FI" sz="800" b="1" i="0" u="none" strike="noStrike">
            <a:solidFill>
              <a:srgbClr val="0000FF"/>
            </a:solidFill>
            <a:effectLst/>
            <a:latin typeface="Calibri" panose="020F0502020204030204" pitchFamily="34" charset="0"/>
            <a:ea typeface="+mn-ea"/>
            <a:cs typeface="+mn-cs"/>
          </a:endParaRP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4 = hyvä, kevyt huoltokorjaus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3 = tyydyttävä, kevyt huoltokorjaus 1 – 5 vuoden kuluessa tai peruskorjaus 6 – 10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 = välttävä, peruskorjaus 1 – 5 vuoden kuluessa tai uusiminen 6 – 10 vuoden  kuluessa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  <a:p>
          <a:r>
            <a:rPr lang="fi-FI" sz="800" b="1" i="0" u="none" strike="noStrike" baseline="0">
              <a:solidFill>
                <a:srgbClr val="0000FF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1 = heikko, uusiminen 1 – 5 vuoden kuluessa </a:t>
          </a:r>
          <a:r>
            <a:rPr lang="fi-FI" sz="800" b="1" i="0" baseline="0">
              <a:solidFill>
                <a:srgbClr val="0000FF"/>
              </a:solidFill>
              <a:latin typeface="Calibri" panose="020F0502020204030204" pitchFamily="34" charset="0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5121" name="52424532" descr="https://secure-ams.adnxs.com/it?e=wqT_3QKkDfQQAqQGAAADANYABQEItZGuvwUQ58T35LjturAUGMLDx8Kc2auqRCABKi0JE8NATc8n-j8Rwc-uNfob-T8ZAAAAgML1GUAhCTNt_8pKA0Apf2q8dJMYBEAwoumDATiYAkC7FkgIUNTe_xhYmaUVYABo3Y4heI0rgAEBigEDVVNEkgEDRVVSmAGgAaAB2ASoAQGwAQC4AQHAAQXIAQLQAQDYAQDgAQDwAQCyAiAzNEJBQjA3M0I0RjM2NTZBMkE0NUI5RkNCNTUyNjRCNdgCrAbgArGcH-oCC291dGxvb2suY29t8gLUAQoaW1VORU5DT0RFRF9DTElDS19SRURJUkVDVF0StQFodHRwOi8vcGl4ZWwubWF0aHRhZy5jb20vY2xpY2svaW1nP210X2FpZD05MDA4OTA5NTcxMzI4OTg2NTQ5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EZzVNRGsxTnpFek1qZzVPRFkxTkRrdk1qWTROREV6Tnk4eE16Y3hOelkzTHpZdlMxOXBRMHRMYkZoeU1EUnRiM0ZYU0VkSlNYWk1kMnhqYkRoT1lsZE5TbkpmUW5sd2NVWlRTSFJJWnk4eEx6WXZNVFEzTXpReU1EazVNeTh3THpJMU9ESTNNUzh4TlRNMk9URTBPVEkzTHpFeU5URTJNeTh5TmpZd09USXZNUzgwT0RnME9EY3ZNQzlOYlVsM1drUlZNMXBVUlhST1IwMTZUV2t3TUU1cVFYZE1WMGswVFdwRmRFNTZSVEZhVkZsNVdXcGFhVnBFUW1vdk1DOHdMdy9Wa05UNUZqX0d0R0UyOUlVMWx3TlR5NXVXUEkgd2lkdGg9MSBoZWlnaHQ9MT6AAwCIAwGQAwCYAxegAwGqA4gECssDaHR0cDovL3RhZ3MubWF0aHRhZy5jb20vbm90aWZ5L2ltZz9leGNoPW1heCZzcmM9YXBpJmlkPTVhVzk1cTJqTHpFd0x5QXZUVzFKZDH-0QH-0QE50XhYMkZDT0ZoYVRIQTNiazFmYVhZME1uVXpibWhDUlM4_tEB_tEBXtEBfEd4dUVLblFfUmZ3YzhBQVJsZm1KYzI5MFRjNCZub2RlYUs0MDAmcHJpY2U9JHtBVUNlmxRQUklDRX1SygPwjBoTMTQ2ODQzMjMyNTY3NTk2NzA3OSIINTI0MjQ1MzIqBDI4NzXAA6wCyAMA2APInDrgAwDoAwD4AwKABACSBAYvdXQvdjKYBACiBA45MS4xNTUuMTE3LjIzOagE850BsgQOCAAQARigASDYBCgAMAC4BADABPGAjA3IBPL3gQHaBAIIAeAEAPAE1N7_GA..&amp;s=16cfd6fb9f2ae917ef8e93aa875ab171372f7ada&amp;referrer=outlook.com"/>
        <xdr:cNvSpPr>
          <a:spLocks noChangeAspect="1" noChangeArrowheads="1"/>
        </xdr:cNvSpPr>
      </xdr:nvSpPr>
      <xdr:spPr bwMode="auto">
        <a:xfrm>
          <a:off x="9991725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342900</xdr:colOff>
      <xdr:row>0</xdr:row>
      <xdr:rowOff>0</xdr:rowOff>
    </xdr:from>
    <xdr:to>
      <xdr:col>5</xdr:col>
      <xdr:colOff>647700</xdr:colOff>
      <xdr:row>1</xdr:row>
      <xdr:rowOff>114300</xdr:rowOff>
    </xdr:to>
    <xdr:sp macro="" textlink="">
      <xdr:nvSpPr>
        <xdr:cNvPr id="5122" name="52424532" descr="https://secure-ams.adnxs.com/it?e=wqT_3QKkDfQQAqQGAAADANYABQEIsJGuvwUQivCupMnc0fd2GMLDx8Kc2auqRCABKi0J3lUpl3JVzz8RjteD95YUzj8ZAAAAgML1GUAhCTNt_8pKA0Apf2q8dJMYBEAwoumDATiYAkC7FkgIUNTe_xhYmaUVYABo3Y4heJMrgAEBigEDVVNEkgEDRVVSmAGgAaAB2ASoAQGwAQC4AQHAAQXIAQLQAQDYAQDgAQDwAQCyAiAzNEJBQjA3M0I0RjM2NTZBMkE0NUI5RkNCNTUyNjRCNdgCrAbgArGcH-oCC291dGxvb2suY29t8gLUAQoaW1VORU5DT0RFRF9DTElDS19SRURJUkVDVF0StQFodHRwOi8vcGl4ZWwubWF0aHRhZy5jb20vY2xpY2svaW1nP210X2FpZD05MDE2NzUxMDExMjMyODk0Mzgz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UWTNOVEV3TVRFeU16STRPVFF6T0RNdk1qWTROREV6Tnk4eE16Y3hOelkzTHpZdlMxOXBRMHRMYkZoeU1EUnRiM0ZYU0VkSlNYWk1OR2hIZW1NemMxSnFVSGN0VFMxME0yTkVTMDlIUlM4eEx6WXZNVFEzTXpReU1EazVNeTh3THpJMU9ESTNNUzh4TlRNMk9URTBPVEkzTHpFeU5URTJNeTh5TmpZd09USXZNUzgwT0RnME9EY3ZNQzlOYlVsM1drUlZNMXBVUlhST1IwMTZUV2t3TUU1cVFYZE1WMGswVFdwRmRFNTZSVEZhVkZsNVdXcGFhVnBFUW1vdk1DOHdMdy9Eem1nRzZHbnU1VGNvZmlkS2NzNUtfbFloQncgd2lkdGg9MSBoZWlnaHQ9MT6AAwCIAwGQAwCYAxegAwGqA4gECssDaHR0cDovL3RhZ3MubWF0aHRhZy5jb20vbm90aWZ5L2ltZz9leGNoPW1heCZzcmM9YXBpJmlkPTVhVzk1cTJqTHpFd0x5QXZUVzFKZDH-0QH-0QE90XRtWkZNbXBVVlhGaU1teDVkemd5YldOR2EwOVZRUzj-0QH-0QFe0QF8eFlEQlFVVHNRSDFkamxJVDVVY0FacFJrajRBJm5vZGVhSzQwMCZwcmljZT0ke0FVQ2WbFFBSSUNFfVLKA_CMGhM4NTcwMTQ2NTYzNDY4MDE1NjI2Igg1MjQyNDUzMioEMjg3NcADrALIAwDYA8icOuADAOgDAPgDAoAEAJIEBi91dC92MpgEAKIEDjkxLjE1NS4xMTcuMjM5qATznQGyBA4IABABGKABINgEKAAwALgEAMAE8YCMDcgE8veBAdoEAggB4AQA8ATU3v8Y&amp;s=69754e2f6bfdf06b84541bef5c430b8d4566d2f2&amp;referrer=outlook.com"/>
        <xdr:cNvSpPr>
          <a:spLocks noChangeAspect="1" noChangeArrowheads="1"/>
        </xdr:cNvSpPr>
      </xdr:nvSpPr>
      <xdr:spPr bwMode="auto">
        <a:xfrm>
          <a:off x="10334625" y="42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771525</xdr:colOff>
      <xdr:row>1</xdr:row>
      <xdr:rowOff>114300</xdr:rowOff>
    </xdr:to>
    <xdr:sp macro="" textlink="">
      <xdr:nvSpPr>
        <xdr:cNvPr id="4" name="52424532" descr="https://secure-ams.adnxs.com/it?e=wqT_3QKkDfQQAqQGAAADANYABQEIsJGuvwUQivCupMnc0fd2GMLDx8Kc2auqRCABKi0J3lUpl3JVzz8RjteD95YUzj8ZAAAAgML1GUAhCTNt_8pKA0Apf2q8dJMYBEAwoumDATiYAkC7FkgIUNTe_xhYmaUVYABo3Y4heJMrgAEBigEDVVNEkgEDRVVSmAGgAaAB2ASoAQGwAQC4AQHAAQXIAQLQAQDYAQDgAQDwAQCyAiAzNEJBQjA3M0I0RjM2NTZBMkE0NUI5RkNCNTUyNjRCNdgCrAbgArGcH-oCC291dGxvb2suY29t8gLUAQoaW1VORU5DT0RFRF9DTElDS19SRURJUkVDVF0StQFodHRwOi8vcGl4ZWwubWF0aHRhZy5jb20vY2xpY2svaW1nP210X2FpZD05MDE2NzUxMDExMjMyODk0Mzgz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UWTNOVEV3TVRFeU16STRPVFF6T0RNdk1qWTROREV6Tnk4eE16Y3hOelkzTHpZdlMxOXBRMHRMYkZoeU1EUnRiM0ZYU0VkSlNYWk1OR2hIZW1NemMxSnFVSGN0VFMxME0yTkVTMDlIUlM4eEx6WXZNVFEzTXpReU1EazVNeTh3THpJMU9ESTNNUzh4TlRNMk9URTBPVEkzTHpFeU5URTJNeTh5TmpZd09USXZNUzgwT0RnME9EY3ZNQzlOYlVsM1drUlZNMXBVUlhST1IwMTZUV2t3TUU1cVFYZE1WMGswVFdwRmRFNTZSVEZhVkZsNVdXcGFhVnBFUW1vdk1DOHdMdy9Eem1nRzZHbnU1VGNvZmlkS2NzNUtfbFloQncgd2lkdGg9MSBoZWlnaHQ9MT6AAwCIAwGQAwCYAxegAwGqA4gECssDaHR0cDovL3RhZ3MubWF0aHRhZy5jb20vbm90aWZ5L2ltZz9leGNoPW1heCZzcmM9YXBpJmlkPTVhVzk1cTJqTHpFd0x5QXZUVzFKZDH-0QH-0QE90XRtWkZNbXBVVlhGaU1teDVkemd5YldOR2EwOVZRUzj-0QH-0QFe0QF8eFlEQlFVVHNRSDFkamxJVDVVY0FacFJrajRBJm5vZGVhSzQwMCZwcmljZT0ke0FVQ2WbFFBSSUNFfVLKA_CMGhM4NTcwMTQ2NTYzNDY4MDE1NjI2Igg1MjQyNDUzMioEMjg3NcADrALIAwDYA8icOuADAOgDAPgDAoAEAJIEBi91dC92MpgEAKIEDjkxLjE1NS4xMTcuMjM5qATznQGyBA4IABABGKABINgEKAAwALgEAMAE8YCMDcgE8veBAdoEAggB4AQA8ATU3v8Y&amp;s=69754e2f6bfdf06b84541bef5c430b8d4566d2f2&amp;referrer=outlook.com"/>
        <xdr:cNvSpPr>
          <a:spLocks noChangeAspect="1" noChangeArrowheads="1"/>
        </xdr:cNvSpPr>
      </xdr:nvSpPr>
      <xdr:spPr bwMode="auto">
        <a:xfrm>
          <a:off x="10458450" y="35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7" name="52424532" descr="https://secure-ams.adnxs.com/it?e=wqT_3QKkDfQQAqQGAAADANYABQEItZGuvwUQ58T35LjturAUGMLDx8Kc2auqRCABKi0JE8NATc8n-j8Rwc-uNfob-T8ZAAAAgML1GUAhCTNt_8pKA0Apf2q8dJMYBEAwoumDATiYAkC7FkgIUNTe_xhYmaUVYABo3Y4heI0rgAEBigEDVVNEkgEDRVVSmAGgAaAB2ASoAQGwAQC4AQHAAQXIAQLQAQDYAQDgAQDwAQCyAiAzNEJBQjA3M0I0RjM2NTZBMkE0NUI5RkNCNTUyNjRCNdgCrAbgArGcH-oCC291dGxvb2suY29t8gLUAQoaW1VORU5DT0RFRF9DTElDS19SRURJUkVDVF0StQFodHRwOi8vcGl4ZWwubWF0aHRhZy5jb20vY2xpY2svaW1nP210X2FpZD05MDA4OTA5NTcxMzI4OTg2NTQ5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EZzVNRGsxTnpFek1qZzVPRFkxTkRrdk1qWTROREV6Tnk4eE16Y3hOelkzTHpZdlMxOXBRMHRMYkZoeU1EUnRiM0ZYU0VkSlNYWk1kMnhqYkRoT1lsZE5TbkpmUW5sd2NVWlRTSFJJWnk4eEx6WXZNVFEzTXpReU1EazVNeTh3THpJMU9ESTNNUzh4TlRNMk9URTBPVEkzTHpFeU5URTJNeTh5TmpZd09USXZNUzgwT0RnME9EY3ZNQzlOYlVsM1drUlZNMXBVUlhST1IwMTZUV2t3TUU1cVFYZE1WMGswVFdwRmRFNTZSVEZhVkZsNVdXcGFhVnBFUW1vdk1DOHdMdy9Wa05UNUZqX0d0R0UyOUlVMWx3TlR5NXVXUEkgd2lkdGg9MSBoZWlnaHQ9MT6AAwCIAwGQAwCYAxegAwGqA4gECssDaHR0cDovL3RhZ3MubWF0aHRhZy5jb20vbm90aWZ5L2ltZz9leGNoPW1heCZzcmM9YXBpJmlkPTVhVzk1cTJqTHpFd0x5QXZUVzFKZDH-0QH-0QE50XhYMkZDT0ZoYVRIQTNiazFmYVhZME1uVXpibWhDUlM4_tEB_tEBXtEBfEd4dUVLblFfUmZ3YzhBQVJsZm1KYzI5MFRjNCZub2RlYUs0MDAmcHJpY2U9JHtBVUNlmxRQUklDRX1SygPwjBoTMTQ2ODQzMjMyNTY3NTk2NzA3OSIINTI0MjQ1MzIqBDI4NzXAA6wCyAMA2APInDrgAwDoAwD4AwKABACSBAYvdXQvdjKYBACiBA45MS4xNTUuMTE3LjIzOagE850BsgQOCAAQARigASDYBCgAMAC4BADABPGAjA3IBPL3gQHaBAIIAeAEAPAE1N7_GA..&amp;s=16cfd6fb9f2ae917ef8e93aa875ab171372f7ada&amp;referrer=outlook.com"/>
        <xdr:cNvSpPr>
          <a:spLocks noChangeAspect="1" noChangeArrowheads="1"/>
        </xdr:cNvSpPr>
      </xdr:nvSpPr>
      <xdr:spPr bwMode="auto">
        <a:xfrm>
          <a:off x="9991725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fi-FI"/>
        </a:p>
      </xdr:txBody>
    </xdr:sp>
    <xdr:clientData/>
  </xdr:oneCellAnchor>
  <xdr:oneCellAnchor>
    <xdr:from>
      <xdr:col>3</xdr:col>
      <xdr:colOff>314325</xdr:colOff>
      <xdr:row>0</xdr:row>
      <xdr:rowOff>0</xdr:rowOff>
    </xdr:from>
    <xdr:ext cx="304800" cy="304800"/>
    <xdr:sp macro="" textlink="">
      <xdr:nvSpPr>
        <xdr:cNvPr id="8" name="52424532" descr="https://secure-ams.adnxs.com/it?e=wqT_3QKkDfQQAqQGAAADANYABQEIsJGuvwUQivCupMnc0fd2GMLDx8Kc2auqRCABKi0J3lUpl3JVzz8RjteD95YUzj8ZAAAAgML1GUAhCTNt_8pKA0Apf2q8dJMYBEAwoumDATiYAkC7FkgIUNTe_xhYmaUVYABo3Y4heJMrgAEBigEDVVNEkgEDRVVSmAGgAaAB2ASoAQGwAQC4AQHAAQXIAQLQAQDYAQDgAQDwAQCyAiAzNEJBQjA3M0I0RjM2NTZBMkE0NUI5RkNCNTUyNjRCNdgCrAbgArGcH-oCC291dGxvb2suY29t8gLUAQoaW1VORU5DT0RFRF9DTElDS19SRURJUkVDVF0StQFodHRwOi8vcGl4ZWwubWF0aHRhZy5jb20vY2xpY2svaW1nP210X2FpZD05MDE2NzUxMDExMjMyODk0Mzgz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UWTNOVEV3TVRFeU16STRPVFF6T0RNdk1qWTROREV6Tnk4eE16Y3hOelkzTHpZdlMxOXBRMHRMYkZoeU1EUnRiM0ZYU0VkSlNYWk1OR2hIZW1NemMxSnFVSGN0VFMxME0yTkVTMDlIUlM4eEx6WXZNVFEzTXpReU1EazVNeTh3THpJMU9ESTNNUzh4TlRNMk9URTBPVEkzTHpFeU5URTJNeTh5TmpZd09USXZNUzgwT0RnME9EY3ZNQzlOYlVsM1drUlZNMXBVUlhST1IwMTZUV2t3TUU1cVFYZE1WMGswVFdwRmRFNTZSVEZhVkZsNVdXcGFhVnBFUW1vdk1DOHdMdy9Eem1nRzZHbnU1VGNvZmlkS2NzNUtfbFloQncgd2lkdGg9MSBoZWlnaHQ9MT6AAwCIAwGQAwCYAxegAwGqA4gECssDaHR0cDovL3RhZ3MubWF0aHRhZy5jb20vbm90aWZ5L2ltZz9leGNoPW1heCZzcmM9YXBpJmlkPTVhVzk1cTJqTHpFd0x5QXZUVzFKZDH-0QH-0QE90XRtWkZNbXBVVlhGaU1teDVkemd5YldOR2EwOVZRUzj-0QH-0QFe0QF8eFlEQlFVVHNRSDFkamxJVDVVY0FacFJrajRBJm5vZGVhSzQwMCZwcmljZT0ke0FVQ2WbFFBSSUNFfVLKA_CMGhM4NTcwMTQ2NTYzNDY4MDE1NjI2Igg1MjQyNDUzMioEMjg3NcADrALIAwDYA8icOuADAOgDAPgDAoAEAJIEBi91dC92MpgEAKIEDjkxLjE1NS4xMTcuMjM5qATznQGyBA4IABABGKABINgEKAAwALgEAMAE8YCMDcgE8veBAdoEAggB4AQA8ATU3v8Y&amp;s=69754e2f6bfdf06b84541bef5c430b8d4566d2f2&amp;referrer=outlook.com"/>
        <xdr:cNvSpPr>
          <a:spLocks noChangeAspect="1" noChangeArrowheads="1"/>
        </xdr:cNvSpPr>
      </xdr:nvSpPr>
      <xdr:spPr bwMode="auto">
        <a:xfrm>
          <a:off x="1030605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9" name="52424532" descr="https://secure-ams.adnxs.com/it?e=wqT_3QKkDfQQAqQGAAADANYABQEItZGuvwUQ58T35LjturAUGMLDx8Kc2auqRCABKi0JE8NATc8n-j8Rwc-uNfob-T8ZAAAAgML1GUAhCTNt_8pKA0Apf2q8dJMYBEAwoumDATiYAkC7FkgIUNTe_xhYmaUVYABo3Y4heI0rgAEBigEDVVNEkgEDRVVSmAGgAaAB2ASoAQGwAQC4AQHAAQXIAQLQAQDYAQDgAQDwAQCyAiAzNEJBQjA3M0I0RjM2NTZBMkE0NUI5RkNCNTUyNjRCNdgCrAbgArGcH-oCC291dGxvb2suY29t8gLUAQoaW1VORU5DT0RFRF9DTElDS19SRURJUkVDVF0StQFodHRwOi8vcGl4ZWwubWF0aHRhZy5jb20vY2xpY2svaW1nP210X2FpZD05MDA4OTA5NTcxMzI4OTg2NTQ5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EZzVNRGsxTnpFek1qZzVPRFkxTkRrdk1qWTROREV6Tnk4eE16Y3hOelkzTHpZdlMxOXBRMHRMYkZoeU1EUnRiM0ZYU0VkSlNYWk1kMnhqYkRoT1lsZE5TbkpmUW5sd2NVWlRTSFJJWnk4eEx6WXZNVFEzTXpReU1EazVNeTh3THpJMU9ESTNNUzh4TlRNMk9URTBPVEkzTHpFeU5URTJNeTh5TmpZd09USXZNUzgwT0RnME9EY3ZNQzlOYlVsM1drUlZNMXBVUlhST1IwMTZUV2t3TUU1cVFYZE1WMGswVFdwRmRFNTZSVEZhVkZsNVdXcGFhVnBFUW1vdk1DOHdMdy9Wa05UNUZqX0d0R0UyOUlVMWx3TlR5NXVXUEkgd2lkdGg9MSBoZWlnaHQ9MT6AAwCIAwGQAwCYAxegAwGqA4gECssDaHR0cDovL3RhZ3MubWF0aHRhZy5jb20vbm90aWZ5L2ltZz9leGNoPW1heCZzcmM9YXBpJmlkPTVhVzk1cTJqTHpFd0x5QXZUVzFKZDH-0QH-0QE50XhYMkZDT0ZoYVRIQTNiazFmYVhZME1uVXpibWhDUlM4_tEB_tEBXtEBfEd4dUVLblFfUmZ3YzhBQVJsZm1KYzI5MFRjNCZub2RlYUs0MDAmcHJpY2U9JHtBVUNlmxRQUklDRX1SygPwjBoTMTQ2ODQzMjMyNTY3NTk2NzA3OSIINTI0MjQ1MzIqBDI4NzXAA6wCyAMA2APInDrgAwDoAwD4AwKABACSBAYvdXQvdjKYBACiBA45MS4xNTUuMTE3LjIzOagE850BsgQOCAAQARigASDYBCgAMAC4BADABPGAjA3IBPL3gQHaBAIIAeAEAPAE1N7_GA..&amp;s=16cfd6fb9f2ae917ef8e93aa875ab171372f7ada&amp;referrer=outlook.com"/>
        <xdr:cNvSpPr>
          <a:spLocks noChangeAspect="1" noChangeArrowheads="1"/>
        </xdr:cNvSpPr>
      </xdr:nvSpPr>
      <xdr:spPr bwMode="auto">
        <a:xfrm>
          <a:off x="9991725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fi-FI"/>
        </a:p>
      </xdr:txBody>
    </xdr:sp>
    <xdr:clientData/>
  </xdr:oneCellAnchor>
  <xdr:oneCellAnchor>
    <xdr:from>
      <xdr:col>3</xdr:col>
      <xdr:colOff>314325</xdr:colOff>
      <xdr:row>0</xdr:row>
      <xdr:rowOff>0</xdr:rowOff>
    </xdr:from>
    <xdr:ext cx="304800" cy="304800"/>
    <xdr:sp macro="" textlink="">
      <xdr:nvSpPr>
        <xdr:cNvPr id="10" name="52424532" descr="https://secure-ams.adnxs.com/it?e=wqT_3QKkDfQQAqQGAAADANYABQEIsJGuvwUQivCupMnc0fd2GMLDx8Kc2auqRCABKi0J3lUpl3JVzz8RjteD95YUzj8ZAAAAgML1GUAhCTNt_8pKA0Apf2q8dJMYBEAwoumDATiYAkC7FkgIUNTe_xhYmaUVYABo3Y4heJMrgAEBigEDVVNEkgEDRVVSmAGgAaAB2ASoAQGwAQC4AQHAAQXIAQLQAQDYAQDgAQDwAQCyAiAzNEJBQjA3M0I0RjM2NTZBMkE0NUI5RkNCNTUyNjRCNdgCrAbgArGcH-oCC291dGxvb2suY29t8gLUAQoaW1VORU5DT0RFRF9DTElDS19SRURJUkVDVF0StQFodHRwOi8vcGl4ZWwubWF0aHRhZy5jb20vY2xpY2svaW1nP210X2FpZD05MDE2NzUxMDExMjMyODk0Mzgz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UWTNOVEV3TVRFeU16STRPVFF6T0RNdk1qWTROREV6Tnk4eE16Y3hOelkzTHpZdlMxOXBRMHRMYkZoeU1EUnRiM0ZYU0VkSlNYWk1OR2hIZW1NemMxSnFVSGN0VFMxME0yTkVTMDlIUlM4eEx6WXZNVFEzTXpReU1EazVNeTh3THpJMU9ESTNNUzh4TlRNMk9URTBPVEkzTHpFeU5URTJNeTh5TmpZd09USXZNUzgwT0RnME9EY3ZNQzlOYlVsM1drUlZNMXBVUlhST1IwMTZUV2t3TUU1cVFYZE1WMGswVFdwRmRFNTZSVEZhVkZsNVdXcGFhVnBFUW1vdk1DOHdMdy9Eem1nRzZHbnU1VGNvZmlkS2NzNUtfbFloQncgd2lkdGg9MSBoZWlnaHQ9MT6AAwCIAwGQAwCYAxegAwGqA4gECssDaHR0cDovL3RhZ3MubWF0aHRhZy5jb20vbm90aWZ5L2ltZz9leGNoPW1heCZzcmM9YXBpJmlkPTVhVzk1cTJqTHpFd0x5QXZUVzFKZDH-0QH-0QE90XRtWkZNbXBVVlhGaU1teDVkemd5YldOR2EwOVZRUzj-0QH-0QFe0QF8eFlEQlFVVHNRSDFkamxJVDVVY0FacFJrajRBJm5vZGVhSzQwMCZwcmljZT0ke0FVQ2WbFFBSSUNFfVLKA_CMGhM4NTcwMTQ2NTYzNDY4MDE1NjI2Igg1MjQyNDUzMioEMjg3NcADrALIAwDYA8icOuADAOgDAPgDAoAEAJIEBi91dC92MpgEAKIEDjkxLjE1NS4xMTcuMjM5qATznQGyBA4IABABGKABINgEKAAwALgEAMAE8YCMDcgE8veBAdoEAggB4AQA8ATU3v8Y&amp;s=69754e2f6bfdf06b84541bef5c430b8d4566d2f2&amp;referrer=outlook.com"/>
        <xdr:cNvSpPr>
          <a:spLocks noChangeAspect="1" noChangeArrowheads="1"/>
        </xdr:cNvSpPr>
      </xdr:nvSpPr>
      <xdr:spPr bwMode="auto">
        <a:xfrm>
          <a:off x="1030605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11" name="52424532" descr="https://secure-ams.adnxs.com/it?e=wqT_3QKkDfQQAqQGAAADANYABQEItZGuvwUQ58T35LjturAUGMLDx8Kc2auqRCABKi0JE8NATc8n-j8Rwc-uNfob-T8ZAAAAgML1GUAhCTNt_8pKA0Apf2q8dJMYBEAwoumDATiYAkC7FkgIUNTe_xhYmaUVYABo3Y4heI0rgAEBigEDVVNEkgEDRVVSmAGgAaAB2ASoAQGwAQC4AQHAAQXIAQLQAQDYAQDgAQDwAQCyAiAzNEJBQjA3M0I0RjM2NTZBMkE0NUI5RkNCNTUyNjRCNdgCrAbgArGcH-oCC291dGxvb2suY29t8gLUAQoaW1VORU5DT0RFRF9DTElDS19SRURJUkVDVF0StQFodHRwOi8vcGl4ZWwubWF0aHRhZy5jb20vY2xpY2svaW1nP210X2FpZD05MDA4OTA5NTcxMzI4OTg2NTQ5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EZzVNRGsxTnpFek1qZzVPRFkxTkRrdk1qWTROREV6Tnk4eE16Y3hOelkzTHpZdlMxOXBRMHRMYkZoeU1EUnRiM0ZYU0VkSlNYWk1kMnhqYkRoT1lsZE5TbkpmUW5sd2NVWlRTSFJJWnk4eEx6WXZNVFEzTXpReU1EazVNeTh3THpJMU9ESTNNUzh4TlRNMk9URTBPVEkzTHpFeU5URTJNeTh5TmpZd09USXZNUzgwT0RnME9EY3ZNQzlOYlVsM1drUlZNMXBVUlhST1IwMTZUV2t3TUU1cVFYZE1WMGswVFdwRmRFNTZSVEZhVkZsNVdXcGFhVnBFUW1vdk1DOHdMdy9Wa05UNUZqX0d0R0UyOUlVMWx3TlR5NXVXUEkgd2lkdGg9MSBoZWlnaHQ9MT6AAwCIAwGQAwCYAxegAwGqA4gECssDaHR0cDovL3RhZ3MubWF0aHRhZy5jb20vbm90aWZ5L2ltZz9leGNoPW1heCZzcmM9YXBpJmlkPTVhVzk1cTJqTHpFd0x5QXZUVzFKZDH-0QH-0QE50XhYMkZDT0ZoYVRIQTNiazFmYVhZME1uVXpibWhDUlM4_tEB_tEBXtEBfEd4dUVLblFfUmZ3YzhBQVJsZm1KYzI5MFRjNCZub2RlYUs0MDAmcHJpY2U9JHtBVUNlmxRQUklDRX1SygPwjBoTMTQ2ODQzMjMyNTY3NTk2NzA3OSIINTI0MjQ1MzIqBDI4NzXAA6wCyAMA2APInDrgAwDoAwD4AwKABACSBAYvdXQvdjKYBACiBA45MS4xNTUuMTE3LjIzOagE850BsgQOCAAQARigASDYBCgAMAC4BADABPGAjA3IBPL3gQHaBAIIAeAEAPAE1N7_GA..&amp;s=16cfd6fb9f2ae917ef8e93aa875ab171372f7ada&amp;referrer=outlook.com"/>
        <xdr:cNvSpPr>
          <a:spLocks noChangeAspect="1" noChangeArrowheads="1"/>
        </xdr:cNvSpPr>
      </xdr:nvSpPr>
      <xdr:spPr bwMode="auto">
        <a:xfrm>
          <a:off x="9991725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fi-FI"/>
        </a:p>
      </xdr:txBody>
    </xdr:sp>
    <xdr:clientData/>
  </xdr:oneCellAnchor>
  <xdr:oneCellAnchor>
    <xdr:from>
      <xdr:col>3</xdr:col>
      <xdr:colOff>314325</xdr:colOff>
      <xdr:row>0</xdr:row>
      <xdr:rowOff>0</xdr:rowOff>
    </xdr:from>
    <xdr:ext cx="304800" cy="304800"/>
    <xdr:sp macro="" textlink="">
      <xdr:nvSpPr>
        <xdr:cNvPr id="12" name="52424532" descr="https://secure-ams.adnxs.com/it?e=wqT_3QKkDfQQAqQGAAADANYABQEIsJGuvwUQivCupMnc0fd2GMLDx8Kc2auqRCABKi0J3lUpl3JVzz8RjteD95YUzj8ZAAAAgML1GUAhCTNt_8pKA0Apf2q8dJMYBEAwoumDATiYAkC7FkgIUNTe_xhYmaUVYABo3Y4heJMrgAEBigEDVVNEkgEDRVVSmAGgAaAB2ASoAQGwAQC4AQHAAQXIAQLQAQDYAQDgAQDwAQCyAiAzNEJBQjA3M0I0RjM2NTZBMkE0NUI5RkNCNTUyNjRCNdgCrAbgArGcH-oCC291dGxvb2suY29t8gLUAQoaW1VORU5DT0RFRF9DTElDS19SRURJUkVDVF0StQFodHRwOi8vcGl4ZWwubWF0aHRhZy5jb20vY2xpY2svaW1nP210X2FpZD05MDE2NzUxMDExMjMyODk0MzgzJm10X2lkPTI2ODQxMzcmbXRfYWRpZD0xMjUxNjMmbXRfc2lkPTEzNzE3NjcmbXRfZXhpZD02Jm10X2luYXBwPTAmbXRfdXVpZD0yYjBkNTdlMS00YzMyLTQ2MDAtYjgyMS03MTVlNjJiNmJkMGMmcmVkaXJlY3Q98gIeChRbQURfQVRUUi5hZHZlcnRpc2VyXRIGMTI1MTYz8gIdChJbQURfQVRUUi5jcmVhdGl2ZV0SBzI2ODQxMzfyAigKEVtCSURfQVRUUi5iaWRfaWRdEhNK5ABU8gImCg9bUkFORE9NX05VTUJFUl0SE1IpAPQ0AtADChJbTk9USUZJQ0FUSU9OX1VSSV0SuQM8aW1nIHNyYz1odHRwczovL3RhZ3MubWF0aHRhZy5jb20vbm90aWZ5P2V4Y2g9bWF4JmlkPTVhVzk1cTJqTHpFd0x5QXZUVzFKZDFwRVZUTmFWRVYwVGtkTmVrMXBNREJPYWtGM1RGZEpORTFxUlhST2VrVXhXbFJaZVZscVdtbGFSRUpxTHprd01UWTNOVEV3TVRFeU16STRPVFF6T0RNdk1qWTROREV6Tnk4eE16Y3hOelkzTHpZdlMxOXBRMHRMYkZoeU1EUnRiM0ZYU0VkSlNYWk1OR2hIZW1NemMxSnFVSGN0VFMxME0yTkVTMDlIUlM4eEx6WXZNVFEzTXpReU1EazVNeTh3THpJMU9ESTNNUzh4TlRNMk9URTBPVEkzTHpFeU5URTJNeTh5TmpZd09USXZNUzgwT0RnME9EY3ZNQzlOYlVsM1drUlZNMXBVUlhST1IwMTZUV2t3TUU1cVFYZE1WMGswVFdwRmRFNTZSVEZhVkZsNVdXcGFhVnBFUW1vdk1DOHdMdy9Eem1nRzZHbnU1VGNvZmlkS2NzNUtfbFloQncgd2lkdGg9MSBoZWlnaHQ9MT6AAwCIAwGQAwCYAxegAwGqA4gECssDaHR0cDovL3RhZ3MubWF0aHRhZy5jb20vbm90aWZ5L2ltZz9leGNoPW1heCZzcmM9YXBpJmlkPTVhVzk1cTJqTHpFd0x5QXZUVzFKZDH-0QH-0QE90XRtWkZNbXBVVlhGaU1teDVkemd5YldOR2EwOVZRUzj-0QH-0QFe0QF8eFlEQlFVVHNRSDFkamxJVDVVY0FacFJrajRBJm5vZGVhSzQwMCZwcmljZT0ke0FVQ2WbFFBSSUNFfVLKA_CMGhM4NTcwMTQ2NTYzNDY4MDE1NjI2Igg1MjQyNDUzMioEMjg3NcADrALIAwDYA8icOuADAOgDAPgDAoAEAJIEBi91dC92MpgEAKIEDjkxLjE1NS4xMTcuMjM5qATznQGyBA4IABABGKABINgEKAAwALgEAMAE8YCMDcgE8veBAdoEAggB4AQA8ATU3v8Y&amp;s=69754e2f6bfdf06b84541bef5c430b8d4566d2f2&amp;referrer=outlook.com"/>
        <xdr:cNvSpPr>
          <a:spLocks noChangeAspect="1" noChangeArrowheads="1"/>
        </xdr:cNvSpPr>
      </xdr:nvSpPr>
      <xdr:spPr bwMode="auto">
        <a:xfrm>
          <a:off x="1030605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Q11" sqref="Q11"/>
    </sheetView>
  </sheetViews>
  <sheetFormatPr defaultRowHeight="15" x14ac:dyDescent="0.25"/>
  <cols>
    <col min="1" max="1" width="17.125" customWidth="1"/>
  </cols>
  <sheetData>
    <row r="1" spans="1:19" ht="21" x14ac:dyDescent="0.35">
      <c r="A1" s="22" t="s">
        <v>53</v>
      </c>
      <c r="G1" s="80" t="s">
        <v>179</v>
      </c>
    </row>
    <row r="2" spans="1:19" ht="13.5" customHeight="1" x14ac:dyDescent="0.35">
      <c r="A2" s="22"/>
    </row>
    <row r="3" spans="1:19" ht="21" customHeight="1" x14ac:dyDescent="0.35">
      <c r="A3" s="22" t="s">
        <v>54</v>
      </c>
    </row>
    <row r="11" spans="1:19" x14ac:dyDescent="0.25">
      <c r="S11" t="s">
        <v>52</v>
      </c>
    </row>
    <row r="28" spans="1:12" x14ac:dyDescent="0.25">
      <c r="A28" s="108" t="s">
        <v>48</v>
      </c>
      <c r="B28" s="108"/>
      <c r="C28" s="108"/>
      <c r="D28" s="108"/>
      <c r="E28" s="108"/>
      <c r="F28" s="108"/>
    </row>
    <row r="29" spans="1:12" ht="15.75" thickBot="1" x14ac:dyDescent="0.3">
      <c r="A29" s="3"/>
      <c r="B29" s="2"/>
      <c r="C29" s="2"/>
      <c r="D29" s="2"/>
      <c r="E29" s="2"/>
      <c r="F29" s="109" t="s">
        <v>1</v>
      </c>
      <c r="G29" s="109"/>
      <c r="H29" s="109"/>
      <c r="I29" s="109"/>
      <c r="J29" s="109"/>
      <c r="K29" s="109"/>
      <c r="L29" s="109"/>
    </row>
    <row r="30" spans="1:12" ht="15.75" thickBot="1" x14ac:dyDescent="0.3">
      <c r="A30" s="110"/>
      <c r="B30" s="112" t="s">
        <v>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4" t="s">
        <v>5</v>
      </c>
    </row>
    <row r="31" spans="1:12" ht="15.75" thickBot="1" x14ac:dyDescent="0.3">
      <c r="A31" s="111"/>
      <c r="B31" s="17">
        <v>2016</v>
      </c>
      <c r="C31" s="17">
        <v>2017</v>
      </c>
      <c r="D31" s="17">
        <v>2018</v>
      </c>
      <c r="E31" s="17">
        <v>2019</v>
      </c>
      <c r="F31" s="17">
        <v>2020</v>
      </c>
      <c r="G31" s="17">
        <v>2021</v>
      </c>
      <c r="H31" s="17">
        <v>2022</v>
      </c>
      <c r="I31" s="17">
        <v>2023</v>
      </c>
      <c r="J31" s="17">
        <v>2024</v>
      </c>
      <c r="K31" s="21">
        <v>2025</v>
      </c>
      <c r="L31" s="114"/>
    </row>
    <row r="32" spans="1:12" ht="15.75" thickBot="1" x14ac:dyDescent="0.3">
      <c r="A32" s="13" t="s">
        <v>0</v>
      </c>
      <c r="B32" s="18">
        <f>+Rakenne!D53</f>
        <v>8</v>
      </c>
      <c r="C32" s="18">
        <f>+Rakenne!E53</f>
        <v>32</v>
      </c>
      <c r="D32" s="18">
        <f>+Rakenne!F53</f>
        <v>176</v>
      </c>
      <c r="E32" s="18">
        <f>+Rakenne!G53</f>
        <v>10</v>
      </c>
      <c r="F32" s="18">
        <f>+Rakenne!H53</f>
        <v>7</v>
      </c>
      <c r="G32" s="18">
        <f>+Rakenne!I53</f>
        <v>10</v>
      </c>
      <c r="H32" s="18">
        <f>+Rakenne!J53</f>
        <v>71</v>
      </c>
      <c r="I32" s="18">
        <f>+Rakenne!K53</f>
        <v>23</v>
      </c>
      <c r="J32" s="18">
        <f>+Rakenne!L53</f>
        <v>7</v>
      </c>
      <c r="K32" s="26">
        <f>+Rakenne!M53</f>
        <v>0</v>
      </c>
      <c r="L32" s="29">
        <f>SUM(B32:K32)</f>
        <v>344</v>
      </c>
    </row>
    <row r="33" spans="1:12" ht="15.75" thickBot="1" x14ac:dyDescent="0.3">
      <c r="A33" s="14" t="s">
        <v>49</v>
      </c>
      <c r="B33" s="19">
        <f>+LVIA!D14</f>
        <v>8</v>
      </c>
      <c r="C33" s="19">
        <f>+LVIA!E14</f>
        <v>5</v>
      </c>
      <c r="D33" s="19">
        <f>+LVIA!F14</f>
        <v>0</v>
      </c>
      <c r="E33" s="19">
        <f>+LVIA!G14</f>
        <v>0</v>
      </c>
      <c r="F33" s="19">
        <f>+LVIA!H14</f>
        <v>0</v>
      </c>
      <c r="G33" s="19">
        <f>+LVIA!I14</f>
        <v>0</v>
      </c>
      <c r="H33" s="19">
        <f>+LVIA!J14</f>
        <v>0</v>
      </c>
      <c r="I33" s="19">
        <f>+LVIA!K14</f>
        <v>0</v>
      </c>
      <c r="J33" s="19">
        <f>+LVIA!L14</f>
        <v>0</v>
      </c>
      <c r="K33" s="27">
        <f>+LVIA!M14</f>
        <v>4</v>
      </c>
      <c r="L33" s="29">
        <f t="shared" ref="L33:L34" si="0">SUM(B33:K33)</f>
        <v>17</v>
      </c>
    </row>
    <row r="34" spans="1:12" ht="15.75" thickBot="1" x14ac:dyDescent="0.3">
      <c r="A34" s="15" t="s">
        <v>50</v>
      </c>
      <c r="B34" s="18">
        <f>+Sähkö!D16</f>
        <v>1</v>
      </c>
      <c r="C34" s="18">
        <f>+Sähkö!E16</f>
        <v>9</v>
      </c>
      <c r="D34" s="18">
        <f>+Sähkö!F16</f>
        <v>1</v>
      </c>
      <c r="E34" s="18">
        <f>+Sähkö!G16</f>
        <v>0</v>
      </c>
      <c r="F34" s="18">
        <f>+Sähkö!H16</f>
        <v>7</v>
      </c>
      <c r="G34" s="18">
        <f>+Sähkö!I16</f>
        <v>0</v>
      </c>
      <c r="H34" s="18">
        <f>+Sähkö!J16</f>
        <v>0</v>
      </c>
      <c r="I34" s="18">
        <f>+Sähkö!K16</f>
        <v>0</v>
      </c>
      <c r="J34" s="18">
        <f>+Sähkö!L16</f>
        <v>0</v>
      </c>
      <c r="K34" s="26">
        <f>+Sähkö!M16</f>
        <v>8</v>
      </c>
      <c r="L34" s="29">
        <f t="shared" si="0"/>
        <v>26</v>
      </c>
    </row>
    <row r="35" spans="1:12" ht="16.5" thickTop="1" thickBot="1" x14ac:dyDescent="0.3">
      <c r="A35" s="16" t="s">
        <v>51</v>
      </c>
      <c r="B35" s="20">
        <f>SUM(B32:B34)</f>
        <v>17</v>
      </c>
      <c r="C35" s="20">
        <f t="shared" ref="C35:K35" si="1">SUM(C32:C34)</f>
        <v>46</v>
      </c>
      <c r="D35" s="20">
        <f t="shared" si="1"/>
        <v>177</v>
      </c>
      <c r="E35" s="20">
        <f t="shared" si="1"/>
        <v>10</v>
      </c>
      <c r="F35" s="20">
        <f t="shared" si="1"/>
        <v>14</v>
      </c>
      <c r="G35" s="20">
        <f t="shared" si="1"/>
        <v>10</v>
      </c>
      <c r="H35" s="20">
        <f t="shared" si="1"/>
        <v>71</v>
      </c>
      <c r="I35" s="20">
        <f t="shared" si="1"/>
        <v>23</v>
      </c>
      <c r="J35" s="20">
        <f t="shared" si="1"/>
        <v>7</v>
      </c>
      <c r="K35" s="28">
        <f t="shared" si="1"/>
        <v>12</v>
      </c>
      <c r="L35" s="20">
        <f>SUM(L32:L34)</f>
        <v>387</v>
      </c>
    </row>
    <row r="37" spans="1:12" ht="15.75" x14ac:dyDescent="0.25">
      <c r="A37" s="72" t="s">
        <v>134</v>
      </c>
    </row>
  </sheetData>
  <mergeCells count="5">
    <mergeCell ref="A28:F28"/>
    <mergeCell ref="F29:L29"/>
    <mergeCell ref="A30:A31"/>
    <mergeCell ref="B30:K30"/>
    <mergeCell ref="L30:L31"/>
  </mergeCells>
  <pageMargins left="0.7" right="0.7" top="0.75" bottom="0.75" header="0.3" footer="0.3"/>
  <pageSetup paperSize="9" scale="87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opLeftCell="E1" zoomScaleNormal="100" workbookViewId="0">
      <selection activeCell="F1" sqref="F1"/>
    </sheetView>
  </sheetViews>
  <sheetFormatPr defaultRowHeight="15" outlineLevelRow="3" x14ac:dyDescent="0.25"/>
  <cols>
    <col min="1" max="1" width="4.625" style="35" customWidth="1"/>
    <col min="2" max="2" width="24.875" style="35" customWidth="1"/>
    <col min="3" max="3" width="9.125" style="35"/>
    <col min="4" max="14" width="10.625" style="35" customWidth="1"/>
    <col min="15" max="15" width="1.375" style="35" customWidth="1"/>
    <col min="16" max="16" width="9" style="41"/>
    <col min="17" max="17" width="14.5" style="41" customWidth="1"/>
    <col min="20" max="20" width="6.5" customWidth="1"/>
  </cols>
  <sheetData>
    <row r="1" spans="1:21" ht="21" x14ac:dyDescent="0.35">
      <c r="A1" s="75" t="str">
        <f>+'PTS yhteenveto'!A1</f>
        <v>Asunto Oy Lohiverkon kuntoarvio huhtikuu 2016</v>
      </c>
      <c r="F1" s="78" t="str">
        <f>+'PTS yhteenveto'!G1</f>
        <v>hyväksytty 28.9.2016 hallituksessa</v>
      </c>
    </row>
    <row r="2" spans="1:21" ht="21" x14ac:dyDescent="0.35">
      <c r="A2" s="75"/>
    </row>
    <row r="4" spans="1:21" ht="18.75" x14ac:dyDescent="0.25">
      <c r="A4" s="38" t="s">
        <v>0</v>
      </c>
    </row>
    <row r="5" spans="1:21" ht="15.75" thickBot="1" x14ac:dyDescent="0.3">
      <c r="A5" s="39"/>
      <c r="B5" s="117"/>
      <c r="C5" s="117"/>
      <c r="D5" s="118" t="s">
        <v>1</v>
      </c>
      <c r="E5" s="118"/>
      <c r="F5" s="118"/>
      <c r="G5" s="118"/>
      <c r="H5" s="118"/>
      <c r="I5" s="118"/>
      <c r="J5" s="118"/>
    </row>
    <row r="6" spans="1:21" ht="15.75" thickBot="1" x14ac:dyDescent="0.3">
      <c r="A6" s="119"/>
      <c r="B6" s="121" t="s">
        <v>2</v>
      </c>
      <c r="C6" s="123" t="s">
        <v>3</v>
      </c>
      <c r="D6" s="125" t="s">
        <v>4</v>
      </c>
      <c r="E6" s="126"/>
      <c r="F6" s="126"/>
      <c r="G6" s="126"/>
      <c r="H6" s="126"/>
      <c r="I6" s="126"/>
      <c r="J6" s="126"/>
      <c r="K6" s="126"/>
      <c r="L6" s="126"/>
      <c r="M6" s="127"/>
      <c r="N6" s="115" t="s">
        <v>5</v>
      </c>
      <c r="Q6" s="36"/>
      <c r="R6" s="35"/>
      <c r="S6" s="35"/>
      <c r="T6" s="35"/>
      <c r="U6" s="35"/>
    </row>
    <row r="7" spans="1:21" ht="15.75" thickBot="1" x14ac:dyDescent="0.3">
      <c r="A7" s="120"/>
      <c r="B7" s="122"/>
      <c r="C7" s="124"/>
      <c r="D7" s="81">
        <v>2016</v>
      </c>
      <c r="E7" s="81">
        <v>2017</v>
      </c>
      <c r="F7" s="81">
        <v>2018</v>
      </c>
      <c r="G7" s="81">
        <v>2019</v>
      </c>
      <c r="H7" s="81">
        <v>2020</v>
      </c>
      <c r="I7" s="81">
        <v>2021</v>
      </c>
      <c r="J7" s="81">
        <v>2022</v>
      </c>
      <c r="K7" s="81">
        <v>2023</v>
      </c>
      <c r="L7" s="81">
        <v>2024</v>
      </c>
      <c r="M7" s="81">
        <v>2025</v>
      </c>
      <c r="N7" s="116"/>
      <c r="Q7" s="37"/>
      <c r="R7" s="35"/>
      <c r="S7" s="35"/>
      <c r="T7" s="35"/>
      <c r="U7" s="35"/>
    </row>
    <row r="8" spans="1:21" ht="21" customHeight="1" thickBot="1" x14ac:dyDescent="0.3">
      <c r="A8" s="82" t="s">
        <v>6</v>
      </c>
      <c r="B8" s="83" t="s">
        <v>7</v>
      </c>
      <c r="C8" s="84" t="s">
        <v>26</v>
      </c>
      <c r="D8" s="85">
        <v>1</v>
      </c>
      <c r="E8" s="85">
        <v>2</v>
      </c>
      <c r="F8" s="85">
        <v>1</v>
      </c>
      <c r="G8" s="85">
        <v>2</v>
      </c>
      <c r="H8" s="85"/>
      <c r="I8" s="85"/>
      <c r="J8" s="85"/>
      <c r="K8" s="85"/>
      <c r="L8" s="85"/>
      <c r="M8" s="85"/>
      <c r="N8" s="85">
        <f>SUM(D8:M8)</f>
        <v>6</v>
      </c>
      <c r="Q8" s="37"/>
      <c r="R8" s="35"/>
      <c r="S8" s="35"/>
      <c r="T8" s="35"/>
      <c r="U8" s="35"/>
    </row>
    <row r="9" spans="1:21" ht="21" customHeight="1" outlineLevel="1" thickBot="1" x14ac:dyDescent="0.3">
      <c r="A9" s="82"/>
      <c r="B9" s="86" t="s">
        <v>116</v>
      </c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P9" s="76" t="s">
        <v>148</v>
      </c>
      <c r="Q9" s="37"/>
      <c r="R9" s="35"/>
      <c r="S9" s="35"/>
      <c r="T9" s="35"/>
      <c r="U9" s="35"/>
    </row>
    <row r="10" spans="1:21" ht="21" customHeight="1" thickBot="1" x14ac:dyDescent="0.3">
      <c r="A10" s="82" t="s">
        <v>8</v>
      </c>
      <c r="B10" s="87" t="s">
        <v>92</v>
      </c>
      <c r="C10" s="84" t="s">
        <v>26</v>
      </c>
      <c r="D10" s="85"/>
      <c r="E10" s="85"/>
      <c r="F10" s="85"/>
      <c r="G10" s="85"/>
      <c r="H10" s="85"/>
      <c r="I10" s="85"/>
      <c r="J10" s="85">
        <v>50</v>
      </c>
      <c r="K10" s="85"/>
      <c r="L10" s="85"/>
      <c r="M10" s="85"/>
      <c r="N10" s="85">
        <f>SUM(D10:M10)</f>
        <v>50</v>
      </c>
      <c r="Q10" s="37"/>
      <c r="R10" s="35"/>
      <c r="S10" s="35"/>
      <c r="T10" s="35"/>
      <c r="U10" s="35"/>
    </row>
    <row r="11" spans="1:21" ht="21" customHeight="1" thickBot="1" x14ac:dyDescent="0.3">
      <c r="A11" s="82"/>
      <c r="B11" s="88" t="s">
        <v>93</v>
      </c>
      <c r="C11" s="89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Q11" s="37"/>
      <c r="R11" s="35"/>
      <c r="S11" s="35"/>
      <c r="T11" s="35"/>
      <c r="U11" s="35"/>
    </row>
    <row r="12" spans="1:21" ht="21" customHeight="1" thickBot="1" x14ac:dyDescent="0.3">
      <c r="A12" s="82"/>
      <c r="B12" s="88" t="s">
        <v>94</v>
      </c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21" ht="21" customHeight="1" thickBot="1" x14ac:dyDescent="0.3">
      <c r="A13" s="82"/>
      <c r="B13" s="88" t="s">
        <v>95</v>
      </c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21" ht="21" customHeight="1" outlineLevel="1" thickBot="1" x14ac:dyDescent="0.3">
      <c r="A14" s="82"/>
      <c r="B14" s="90" t="s">
        <v>96</v>
      </c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21" s="30" customFormat="1" ht="21" customHeight="1" thickBot="1" x14ac:dyDescent="0.3">
      <c r="A15" s="82" t="s">
        <v>8</v>
      </c>
      <c r="B15" s="91" t="s">
        <v>91</v>
      </c>
      <c r="C15" s="92">
        <v>1</v>
      </c>
      <c r="D15" s="85"/>
      <c r="E15" s="85">
        <v>5</v>
      </c>
      <c r="F15" s="85"/>
      <c r="G15" s="85">
        <v>5</v>
      </c>
      <c r="H15" s="85"/>
      <c r="I15" s="85"/>
      <c r="J15" s="85"/>
      <c r="K15" s="85"/>
      <c r="L15" s="85"/>
      <c r="M15" s="85"/>
      <c r="N15" s="85">
        <f>SUM(D15:M15)</f>
        <v>10</v>
      </c>
      <c r="O15" s="35"/>
      <c r="P15" s="42"/>
      <c r="Q15" s="42"/>
    </row>
    <row r="16" spans="1:21" s="30" customFormat="1" ht="21" customHeight="1" outlineLevel="2" thickBot="1" x14ac:dyDescent="0.3">
      <c r="A16" s="82"/>
      <c r="B16" s="93" t="s">
        <v>95</v>
      </c>
      <c r="C16" s="92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35"/>
      <c r="P16" s="77" t="s">
        <v>149</v>
      </c>
      <c r="Q16" s="42"/>
    </row>
    <row r="17" spans="1:16" ht="21" customHeight="1" thickBot="1" x14ac:dyDescent="0.3">
      <c r="A17" s="82" t="s">
        <v>8</v>
      </c>
      <c r="B17" s="91" t="s">
        <v>117</v>
      </c>
      <c r="C17" s="84" t="s">
        <v>26</v>
      </c>
      <c r="D17" s="85"/>
      <c r="E17" s="85"/>
      <c r="F17" s="85">
        <v>3</v>
      </c>
      <c r="G17" s="85"/>
      <c r="H17" s="85"/>
      <c r="I17" s="85"/>
      <c r="J17" s="85"/>
      <c r="K17" s="85"/>
      <c r="L17" s="85"/>
      <c r="M17" s="85"/>
      <c r="N17" s="85">
        <f>SUM(D17:M17)</f>
        <v>3</v>
      </c>
    </row>
    <row r="18" spans="1:16" ht="21" customHeight="1" outlineLevel="1" thickBot="1" x14ac:dyDescent="0.3">
      <c r="A18" s="82"/>
      <c r="B18" s="94" t="s">
        <v>97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6" ht="21" customHeight="1" thickBot="1" x14ac:dyDescent="0.3">
      <c r="A19" s="82" t="s">
        <v>9</v>
      </c>
      <c r="B19" s="91" t="s">
        <v>10</v>
      </c>
      <c r="C19" s="84" t="s">
        <v>26</v>
      </c>
      <c r="D19" s="85">
        <v>1</v>
      </c>
      <c r="E19" s="85"/>
      <c r="F19" s="85"/>
      <c r="G19" s="85"/>
      <c r="H19" s="85"/>
      <c r="I19" s="85"/>
      <c r="J19" s="85"/>
      <c r="K19" s="85"/>
      <c r="L19" s="85"/>
      <c r="M19" s="85"/>
      <c r="N19" s="85">
        <f>SUM(D19:M19)</f>
        <v>1</v>
      </c>
      <c r="P19" s="76" t="s">
        <v>150</v>
      </c>
    </row>
    <row r="20" spans="1:16" ht="21" customHeight="1" outlineLevel="3" thickBot="1" x14ac:dyDescent="0.3">
      <c r="A20" s="82"/>
      <c r="B20" s="76" t="s">
        <v>98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6" ht="21" customHeight="1" thickBot="1" x14ac:dyDescent="0.3">
      <c r="A21" s="82" t="s">
        <v>9</v>
      </c>
      <c r="B21" s="91" t="s">
        <v>11</v>
      </c>
      <c r="C21" s="84" t="s">
        <v>26</v>
      </c>
      <c r="D21" s="85"/>
      <c r="E21" s="85"/>
      <c r="F21" s="85"/>
      <c r="G21" s="85"/>
      <c r="H21" s="85">
        <v>3</v>
      </c>
      <c r="I21" s="85"/>
      <c r="J21" s="85"/>
      <c r="K21" s="85"/>
      <c r="L21" s="85"/>
      <c r="M21" s="85"/>
      <c r="N21" s="85">
        <f>SUM(D21:M21)</f>
        <v>3</v>
      </c>
    </row>
    <row r="22" spans="1:16" ht="21" customHeight="1" outlineLevel="1" thickBot="1" x14ac:dyDescent="0.3">
      <c r="A22" s="82"/>
      <c r="B22" s="95" t="s">
        <v>99</v>
      </c>
      <c r="C22" s="8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6" ht="21" customHeight="1" outlineLevel="1" thickBot="1" x14ac:dyDescent="0.3">
      <c r="A23" s="82"/>
      <c r="B23" s="94" t="s">
        <v>100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6" ht="21" customHeight="1" thickBot="1" x14ac:dyDescent="0.3">
      <c r="A24" s="82" t="s">
        <v>12</v>
      </c>
      <c r="B24" s="91" t="s">
        <v>13</v>
      </c>
      <c r="C24" s="96" t="s">
        <v>28</v>
      </c>
      <c r="D24" s="85"/>
      <c r="E24" s="85"/>
      <c r="F24" s="85"/>
      <c r="G24" s="85"/>
      <c r="H24" s="85"/>
      <c r="I24" s="85"/>
      <c r="J24" s="85"/>
      <c r="K24" s="85">
        <v>18</v>
      </c>
      <c r="L24" s="85"/>
      <c r="M24" s="85"/>
      <c r="N24" s="85">
        <f>SUM(D24:M24)</f>
        <v>18</v>
      </c>
      <c r="P24" s="77" t="s">
        <v>155</v>
      </c>
    </row>
    <row r="25" spans="1:16" ht="21" customHeight="1" outlineLevel="1" thickBot="1" x14ac:dyDescent="0.3">
      <c r="A25" s="82"/>
      <c r="B25" s="95" t="s">
        <v>102</v>
      </c>
      <c r="C25" s="9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6" ht="21" customHeight="1" thickBot="1" x14ac:dyDescent="0.3">
      <c r="A26" s="82" t="s">
        <v>12</v>
      </c>
      <c r="B26" s="91" t="s">
        <v>101</v>
      </c>
      <c r="C26" s="84" t="s">
        <v>26</v>
      </c>
      <c r="D26" s="85"/>
      <c r="E26" s="85"/>
      <c r="F26" s="85">
        <v>3</v>
      </c>
      <c r="G26" s="85"/>
      <c r="H26" s="85"/>
      <c r="I26" s="85"/>
      <c r="J26" s="85"/>
      <c r="K26" s="85"/>
      <c r="L26" s="85"/>
      <c r="M26" s="85"/>
      <c r="N26" s="85">
        <f>SUM(D26:M26)</f>
        <v>3</v>
      </c>
    </row>
    <row r="27" spans="1:16" ht="21" customHeight="1" outlineLevel="1" thickBot="1" x14ac:dyDescent="0.3">
      <c r="A27" s="82"/>
      <c r="B27" s="94" t="s">
        <v>103</v>
      </c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6" ht="21" customHeight="1" outlineLevel="1" thickBot="1" x14ac:dyDescent="0.3">
      <c r="A28" s="82"/>
      <c r="B28" s="95" t="s">
        <v>104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6" ht="21" customHeight="1" thickBot="1" x14ac:dyDescent="0.3">
      <c r="A29" s="82" t="s">
        <v>14</v>
      </c>
      <c r="B29" s="91" t="s">
        <v>15</v>
      </c>
      <c r="C29" s="96" t="s">
        <v>29</v>
      </c>
      <c r="D29" s="85"/>
      <c r="E29" s="85">
        <v>2</v>
      </c>
      <c r="F29" s="85">
        <v>10</v>
      </c>
      <c r="G29" s="85"/>
      <c r="H29" s="85"/>
      <c r="I29" s="85">
        <v>10</v>
      </c>
      <c r="J29" s="85"/>
      <c r="K29" s="85"/>
      <c r="L29" s="85"/>
      <c r="M29" s="85"/>
      <c r="N29" s="85">
        <f>SUM(D29:M29)</f>
        <v>22</v>
      </c>
    </row>
    <row r="30" spans="1:16" ht="21" customHeight="1" outlineLevel="1" thickBot="1" x14ac:dyDescent="0.3">
      <c r="A30" s="82"/>
      <c r="B30" s="95" t="s">
        <v>105</v>
      </c>
      <c r="C30" s="96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6" ht="21" customHeight="1" outlineLevel="1" thickBot="1" x14ac:dyDescent="0.3">
      <c r="A31" s="82"/>
      <c r="B31" s="95" t="s">
        <v>106</v>
      </c>
      <c r="C31" s="96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6" ht="21" customHeight="1" outlineLevel="1" thickBot="1" x14ac:dyDescent="0.3">
      <c r="A32" s="82"/>
      <c r="B32" s="95" t="s">
        <v>107</v>
      </c>
      <c r="C32" s="9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17" ht="21" customHeight="1" thickBot="1" x14ac:dyDescent="0.3">
      <c r="A33" s="82" t="s">
        <v>16</v>
      </c>
      <c r="B33" s="91" t="s">
        <v>122</v>
      </c>
      <c r="C33" s="96" t="s">
        <v>30</v>
      </c>
      <c r="D33" s="85">
        <v>2</v>
      </c>
      <c r="E33" s="85">
        <v>2</v>
      </c>
      <c r="F33" s="85"/>
      <c r="G33" s="85"/>
      <c r="H33" s="85"/>
      <c r="I33" s="85"/>
      <c r="J33" s="85"/>
      <c r="K33" s="85"/>
      <c r="L33" s="85"/>
      <c r="M33" s="85"/>
      <c r="N33" s="85">
        <f>SUM(D33:M33)</f>
        <v>4</v>
      </c>
    </row>
    <row r="34" spans="1:17" ht="21" customHeight="1" outlineLevel="1" thickBot="1" x14ac:dyDescent="0.3">
      <c r="A34" s="82"/>
      <c r="B34" s="97" t="s">
        <v>123</v>
      </c>
      <c r="C34" s="96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P34" s="77" t="s">
        <v>151</v>
      </c>
    </row>
    <row r="35" spans="1:17" ht="21" customHeight="1" outlineLevel="1" thickBot="1" x14ac:dyDescent="0.3">
      <c r="A35" s="82"/>
      <c r="B35" s="97" t="s">
        <v>135</v>
      </c>
      <c r="C35" s="96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7" ht="21" customHeight="1" outlineLevel="1" thickBot="1" x14ac:dyDescent="0.3">
      <c r="A36" s="82"/>
      <c r="B36" s="97" t="s">
        <v>137</v>
      </c>
      <c r="C36" s="96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1:17" s="30" customFormat="1" ht="21" customHeight="1" thickBot="1" x14ac:dyDescent="0.3">
      <c r="A37" s="82" t="s">
        <v>16</v>
      </c>
      <c r="B37" s="91" t="s">
        <v>121</v>
      </c>
      <c r="C37" s="92">
        <v>1</v>
      </c>
      <c r="D37" s="85">
        <v>2</v>
      </c>
      <c r="E37" s="85"/>
      <c r="F37" s="85"/>
      <c r="G37" s="85"/>
      <c r="H37" s="85"/>
      <c r="I37" s="85"/>
      <c r="J37" s="85"/>
      <c r="K37" s="85"/>
      <c r="L37" s="85"/>
      <c r="M37" s="85"/>
      <c r="N37" s="85">
        <f>SUM(D37:M37)</f>
        <v>2</v>
      </c>
      <c r="O37" s="35"/>
      <c r="P37" s="76" t="str">
        <f>+P9</f>
        <v>talkoot syksy 2016</v>
      </c>
      <c r="Q37" s="42"/>
    </row>
    <row r="38" spans="1:17" s="30" customFormat="1" ht="21" customHeight="1" outlineLevel="2" thickBot="1" x14ac:dyDescent="0.3">
      <c r="A38" s="82"/>
      <c r="B38" s="93" t="s">
        <v>119</v>
      </c>
      <c r="C38" s="92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35"/>
      <c r="P38" s="42"/>
      <c r="Q38" s="42"/>
    </row>
    <row r="39" spans="1:17" ht="21" customHeight="1" outlineLevel="2" thickBot="1" x14ac:dyDescent="0.3">
      <c r="A39" s="82" t="s">
        <v>16</v>
      </c>
      <c r="B39" s="91" t="s">
        <v>118</v>
      </c>
      <c r="C39" s="96" t="s">
        <v>27</v>
      </c>
      <c r="D39" s="85"/>
      <c r="E39" s="85"/>
      <c r="F39" s="85">
        <v>5</v>
      </c>
      <c r="G39" s="85"/>
      <c r="H39" s="85"/>
      <c r="I39" s="85"/>
      <c r="J39" s="85"/>
      <c r="K39" s="85">
        <v>5</v>
      </c>
      <c r="L39" s="85"/>
      <c r="M39" s="85"/>
      <c r="N39" s="85">
        <f>SUM(D39:M39)</f>
        <v>10</v>
      </c>
      <c r="P39" s="76" t="s">
        <v>152</v>
      </c>
    </row>
    <row r="40" spans="1:17" ht="21" customHeight="1" outlineLevel="2" collapsed="1" thickBot="1" x14ac:dyDescent="0.3">
      <c r="A40" s="82"/>
      <c r="B40" s="97" t="s">
        <v>120</v>
      </c>
      <c r="C40" s="96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1:17" ht="21" customHeight="1" thickBot="1" x14ac:dyDescent="0.3">
      <c r="A41" s="82" t="s">
        <v>17</v>
      </c>
      <c r="B41" s="91" t="s">
        <v>18</v>
      </c>
      <c r="C41" s="96" t="s">
        <v>30</v>
      </c>
      <c r="D41" s="85"/>
      <c r="E41" s="85">
        <v>4</v>
      </c>
      <c r="F41" s="85">
        <v>2</v>
      </c>
      <c r="G41" s="85"/>
      <c r="H41" s="85">
        <v>2</v>
      </c>
      <c r="I41" s="85"/>
      <c r="J41" s="85">
        <v>2</v>
      </c>
      <c r="K41" s="85"/>
      <c r="L41" s="85">
        <v>2</v>
      </c>
      <c r="M41" s="85"/>
      <c r="N41" s="85">
        <f>SUM(D41:M41)</f>
        <v>12</v>
      </c>
    </row>
    <row r="42" spans="1:17" ht="21" customHeight="1" outlineLevel="1" thickBot="1" x14ac:dyDescent="0.3">
      <c r="A42" s="82"/>
      <c r="B42" s="98" t="s">
        <v>108</v>
      </c>
      <c r="C42" s="9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1:17" ht="21" customHeight="1" thickBot="1" x14ac:dyDescent="0.3">
      <c r="A43" s="82" t="s">
        <v>19</v>
      </c>
      <c r="B43" s="91" t="s">
        <v>20</v>
      </c>
      <c r="C43" s="96" t="s">
        <v>30</v>
      </c>
      <c r="D43" s="85"/>
      <c r="E43" s="85"/>
      <c r="F43" s="85">
        <v>150</v>
      </c>
      <c r="G43" s="85"/>
      <c r="H43" s="85"/>
      <c r="I43" s="85"/>
      <c r="J43" s="85"/>
      <c r="K43" s="85"/>
      <c r="L43" s="85"/>
      <c r="M43" s="85"/>
      <c r="N43" s="85">
        <f>SUM(D43:M43)</f>
        <v>150</v>
      </c>
    </row>
    <row r="44" spans="1:17" ht="21" customHeight="1" outlineLevel="1" thickBot="1" x14ac:dyDescent="0.3">
      <c r="A44" s="82"/>
      <c r="B44" s="94" t="s">
        <v>109</v>
      </c>
      <c r="C44" s="96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P44" s="77" t="s">
        <v>151</v>
      </c>
    </row>
    <row r="45" spans="1:17" ht="21" customHeight="1" outlineLevel="1" thickBot="1" x14ac:dyDescent="0.3">
      <c r="A45" s="82"/>
      <c r="B45" s="94" t="s">
        <v>110</v>
      </c>
      <c r="C45" s="96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7" ht="21" customHeight="1" thickBot="1" x14ac:dyDescent="0.3">
      <c r="A46" s="82" t="s">
        <v>21</v>
      </c>
      <c r="B46" s="91" t="s">
        <v>22</v>
      </c>
      <c r="C46" s="96" t="s">
        <v>26</v>
      </c>
      <c r="D46" s="85">
        <v>2</v>
      </c>
      <c r="E46" s="85"/>
      <c r="F46" s="85">
        <v>2</v>
      </c>
      <c r="G46" s="85"/>
      <c r="H46" s="85">
        <v>2</v>
      </c>
      <c r="I46" s="85"/>
      <c r="J46" s="85">
        <v>2</v>
      </c>
      <c r="K46" s="85"/>
      <c r="L46" s="85">
        <v>2</v>
      </c>
      <c r="M46" s="85"/>
      <c r="N46" s="85">
        <f>SUM(D46:M46)</f>
        <v>10</v>
      </c>
    </row>
    <row r="47" spans="1:17" ht="21" customHeight="1" outlineLevel="1" thickBot="1" x14ac:dyDescent="0.3">
      <c r="A47" s="82"/>
      <c r="B47" s="95" t="s">
        <v>111</v>
      </c>
      <c r="C47" s="9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1:17" ht="21" customHeight="1" outlineLevel="1" thickBot="1" x14ac:dyDescent="0.3">
      <c r="A48" s="82"/>
      <c r="B48" s="95" t="s">
        <v>112</v>
      </c>
      <c r="C48" s="9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1:18" ht="21" customHeight="1" outlineLevel="1" thickBot="1" x14ac:dyDescent="0.3">
      <c r="A49" s="82"/>
      <c r="B49" s="95" t="s">
        <v>113</v>
      </c>
      <c r="C49" s="96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0" spans="1:18" ht="21" customHeight="1" thickBot="1" x14ac:dyDescent="0.3">
      <c r="A50" s="82" t="s">
        <v>23</v>
      </c>
      <c r="B50" s="91" t="s">
        <v>24</v>
      </c>
      <c r="C50" s="96" t="s">
        <v>31</v>
      </c>
      <c r="D50" s="85"/>
      <c r="E50" s="85">
        <v>17</v>
      </c>
      <c r="F50" s="85"/>
      <c r="G50" s="85">
        <v>3</v>
      </c>
      <c r="H50" s="85"/>
      <c r="I50" s="85"/>
      <c r="J50" s="85">
        <v>17</v>
      </c>
      <c r="K50" s="85"/>
      <c r="L50" s="85">
        <v>3</v>
      </c>
      <c r="M50" s="85"/>
      <c r="N50" s="85">
        <f>SUM(D50:M50)</f>
        <v>40</v>
      </c>
      <c r="P50" s="76" t="s">
        <v>156</v>
      </c>
    </row>
    <row r="51" spans="1:18" ht="21" customHeight="1" outlineLevel="1" thickBot="1" x14ac:dyDescent="0.3">
      <c r="A51" s="82"/>
      <c r="B51" s="95" t="s">
        <v>114</v>
      </c>
      <c r="C51" s="96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P51" s="74" t="s">
        <v>138</v>
      </c>
      <c r="Q51" s="74"/>
      <c r="R51" t="s">
        <v>147</v>
      </c>
    </row>
    <row r="52" spans="1:18" ht="21" customHeight="1" outlineLevel="1" thickBot="1" x14ac:dyDescent="0.3">
      <c r="A52" s="82"/>
      <c r="B52" s="94" t="s">
        <v>115</v>
      </c>
      <c r="C52" s="96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P52" s="23">
        <v>2006</v>
      </c>
      <c r="Q52" s="24" t="s">
        <v>139</v>
      </c>
      <c r="R52">
        <v>2011</v>
      </c>
    </row>
    <row r="53" spans="1:18" ht="22.5" customHeight="1" thickBot="1" x14ac:dyDescent="0.3">
      <c r="A53" s="99"/>
      <c r="B53" s="100" t="s">
        <v>25</v>
      </c>
      <c r="C53" s="101"/>
      <c r="D53" s="102">
        <f t="shared" ref="D53:N53" si="0">SUM(D8:D50)</f>
        <v>8</v>
      </c>
      <c r="E53" s="102">
        <f t="shared" si="0"/>
        <v>32</v>
      </c>
      <c r="F53" s="102">
        <f t="shared" si="0"/>
        <v>176</v>
      </c>
      <c r="G53" s="102">
        <f t="shared" si="0"/>
        <v>10</v>
      </c>
      <c r="H53" s="102">
        <f t="shared" si="0"/>
        <v>7</v>
      </c>
      <c r="I53" s="102">
        <f t="shared" si="0"/>
        <v>10</v>
      </c>
      <c r="J53" s="102">
        <f t="shared" si="0"/>
        <v>71</v>
      </c>
      <c r="K53" s="102">
        <f t="shared" si="0"/>
        <v>23</v>
      </c>
      <c r="L53" s="102">
        <f t="shared" si="0"/>
        <v>7</v>
      </c>
      <c r="M53" s="102">
        <f t="shared" si="0"/>
        <v>0</v>
      </c>
      <c r="N53" s="102">
        <f t="shared" si="0"/>
        <v>344</v>
      </c>
      <c r="P53" s="23">
        <v>2007</v>
      </c>
      <c r="Q53" s="24" t="s">
        <v>140</v>
      </c>
      <c r="R53">
        <v>2012</v>
      </c>
    </row>
    <row r="54" spans="1:18" x14ac:dyDescent="0.25">
      <c r="N54" s="40"/>
      <c r="P54" s="23">
        <v>2008</v>
      </c>
      <c r="Q54" s="25" t="s">
        <v>141</v>
      </c>
      <c r="R54">
        <v>2013</v>
      </c>
    </row>
    <row r="55" spans="1:18" ht="15.75" x14ac:dyDescent="0.25">
      <c r="A55" s="73" t="str">
        <f>+'PTS yhteenveto'!A37</f>
        <v>Huom. Vuosittain toistuvat huoltotoimenpiteet eivät sisälly PTS-ehdotukseen</v>
      </c>
      <c r="P55" s="23">
        <v>2009</v>
      </c>
      <c r="Q55" s="24" t="s">
        <v>142</v>
      </c>
      <c r="R55">
        <v>2014</v>
      </c>
    </row>
    <row r="56" spans="1:18" ht="26.25" x14ac:dyDescent="0.25">
      <c r="P56" s="23">
        <v>2010</v>
      </c>
      <c r="Q56" s="24" t="s">
        <v>143</v>
      </c>
      <c r="R56">
        <v>2015</v>
      </c>
    </row>
    <row r="57" spans="1:18" x14ac:dyDescent="0.25">
      <c r="P57" s="23">
        <v>2011</v>
      </c>
      <c r="Q57" s="24" t="s">
        <v>144</v>
      </c>
      <c r="R57">
        <v>2016</v>
      </c>
    </row>
    <row r="58" spans="1:18" x14ac:dyDescent="0.25">
      <c r="P58" s="23">
        <v>2014</v>
      </c>
      <c r="Q58" s="24" t="s">
        <v>145</v>
      </c>
      <c r="R58">
        <v>2019</v>
      </c>
    </row>
    <row r="59" spans="1:18" x14ac:dyDescent="0.25">
      <c r="P59" s="41" t="s">
        <v>146</v>
      </c>
    </row>
  </sheetData>
  <mergeCells count="7">
    <mergeCell ref="N6:N7"/>
    <mergeCell ref="B5:C5"/>
    <mergeCell ref="D5:J5"/>
    <mergeCell ref="A6:A7"/>
    <mergeCell ref="B6:B7"/>
    <mergeCell ref="C6:C7"/>
    <mergeCell ref="D6:M6"/>
  </mergeCells>
  <pageMargins left="0.7" right="0.7" top="0.75" bottom="0.75" header="0.3" footer="0.3"/>
  <pageSetup paperSize="9" scale="42" orientation="landscape" r:id="rId1"/>
  <rowBreaks count="1" manualBreakCount="1">
    <brk id="59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zoomScaleNormal="100" workbookViewId="0">
      <selection activeCell="F1" sqref="F1"/>
    </sheetView>
  </sheetViews>
  <sheetFormatPr defaultRowHeight="15" x14ac:dyDescent="0.25"/>
  <cols>
    <col min="1" max="1" width="3.75" customWidth="1"/>
    <col min="2" max="2" width="29.625" customWidth="1"/>
    <col min="3" max="3" width="11.25" customWidth="1"/>
    <col min="15" max="15" width="1" customWidth="1"/>
  </cols>
  <sheetData>
    <row r="1" spans="1:27" ht="21" x14ac:dyDescent="0.35">
      <c r="A1" s="75" t="str">
        <f>+'PTS yhteenveto'!A1</f>
        <v>Asunto Oy Lohiverkon kuntoarvio huhtikuu 2016</v>
      </c>
      <c r="B1" s="35"/>
      <c r="C1" s="35"/>
      <c r="D1" s="35"/>
      <c r="E1" s="35"/>
      <c r="F1" s="78" t="str">
        <f>+'PTS yhteenveto'!G1</f>
        <v>hyväksytty 28.9.2016 hallituksessa</v>
      </c>
    </row>
    <row r="2" spans="1:27" ht="18.75" x14ac:dyDescent="0.25">
      <c r="A2" s="38" t="s">
        <v>0</v>
      </c>
      <c r="B2" s="35"/>
      <c r="C2" s="35"/>
      <c r="D2" s="35"/>
      <c r="E2" s="35"/>
      <c r="F2" s="35"/>
    </row>
    <row r="3" spans="1:27" ht="21" x14ac:dyDescent="0.35">
      <c r="A3" s="35"/>
      <c r="B3" s="75" t="s">
        <v>157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7" ht="15.75" x14ac:dyDescent="0.25">
      <c r="A4" s="35"/>
      <c r="B4" s="103" t="str">
        <f>+Rakenne!B6</f>
        <v>Toimenpide-ehdotukset</v>
      </c>
      <c r="C4" s="35"/>
      <c r="D4" s="35" t="str">
        <f>+Rakenne!D5</f>
        <v>Kustannustaso 2015, hintoihin sisältyy alv 24 %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27" x14ac:dyDescent="0.25">
      <c r="A5" s="35"/>
      <c r="B5" s="35"/>
      <c r="C5" s="35"/>
      <c r="D5" s="35" t="str">
        <f>+Rakenne!D6</f>
        <v>Kustannusarvio (x 1000 €) ja ehdotettu toteutusvuosi</v>
      </c>
      <c r="E5" s="35"/>
      <c r="F5" s="35"/>
      <c r="G5" s="35"/>
      <c r="H5" s="35"/>
      <c r="I5" s="35"/>
      <c r="J5" s="35"/>
      <c r="K5" s="35"/>
      <c r="L5" s="35"/>
      <c r="M5" s="35"/>
      <c r="N5" s="35" t="str">
        <f>+Rakenne!N6</f>
        <v>Yht.</v>
      </c>
      <c r="O5" s="35"/>
      <c r="P5" s="35"/>
      <c r="Q5" s="35"/>
      <c r="Z5" s="35"/>
      <c r="AA5" s="35"/>
    </row>
    <row r="6" spans="1:27" x14ac:dyDescent="0.25">
      <c r="A6" s="104"/>
      <c r="B6" s="104"/>
      <c r="C6" s="105" t="str">
        <f>+Rakenne!C6</f>
        <v>Kunto-luokka</v>
      </c>
      <c r="D6" s="106">
        <f>+Rakenne!D7</f>
        <v>2016</v>
      </c>
      <c r="E6" s="106">
        <f>+Rakenne!E7</f>
        <v>2017</v>
      </c>
      <c r="F6" s="106">
        <f>+Rakenne!F7</f>
        <v>2018</v>
      </c>
      <c r="G6" s="106">
        <f>+Rakenne!G7</f>
        <v>2019</v>
      </c>
      <c r="H6" s="106">
        <f>+Rakenne!H7</f>
        <v>2020</v>
      </c>
      <c r="I6" s="106">
        <f>+Rakenne!I7</f>
        <v>2021</v>
      </c>
      <c r="J6" s="106">
        <f>+Rakenne!J7</f>
        <v>2022</v>
      </c>
      <c r="K6" s="106">
        <f>+Rakenne!K7</f>
        <v>2023</v>
      </c>
      <c r="L6" s="106">
        <f>+Rakenne!L7</f>
        <v>2024</v>
      </c>
      <c r="M6" s="106">
        <f>+Rakenne!M7</f>
        <v>2025</v>
      </c>
      <c r="N6" s="104"/>
      <c r="O6" s="35"/>
      <c r="P6" s="35"/>
      <c r="Q6" s="35"/>
      <c r="Z6" s="35"/>
      <c r="AA6" s="35"/>
    </row>
    <row r="7" spans="1:27" x14ac:dyDescent="0.25">
      <c r="A7" s="104" t="str">
        <f>+Rakenne!A8</f>
        <v>D6</v>
      </c>
      <c r="B7" s="104" t="str">
        <f>+Rakenne!B8</f>
        <v>Viherrakenteet</v>
      </c>
      <c r="C7" s="106" t="str">
        <f>+Rakenne!C8</f>
        <v>2-3</v>
      </c>
      <c r="D7" s="104">
        <f>+Rakenne!D8</f>
        <v>1</v>
      </c>
      <c r="E7" s="104">
        <f>+Rakenne!E8</f>
        <v>2</v>
      </c>
      <c r="F7" s="104">
        <f>+Rakenne!F8</f>
        <v>1</v>
      </c>
      <c r="G7" s="104">
        <f>+Rakenne!G8</f>
        <v>2</v>
      </c>
      <c r="H7" s="104">
        <f>+Rakenne!H8</f>
        <v>0</v>
      </c>
      <c r="I7" s="104">
        <f>+Rakenne!I8</f>
        <v>0</v>
      </c>
      <c r="J7" s="104">
        <f>+Rakenne!J8</f>
        <v>0</v>
      </c>
      <c r="K7" s="104">
        <f>+Rakenne!K8</f>
        <v>0</v>
      </c>
      <c r="L7" s="104">
        <f>+Rakenne!L8</f>
        <v>0</v>
      </c>
      <c r="M7" s="104">
        <f>+Rakenne!M8</f>
        <v>0</v>
      </c>
      <c r="N7" s="104">
        <f>+Rakenne!N8</f>
        <v>6</v>
      </c>
      <c r="O7" s="35"/>
      <c r="P7" s="35"/>
      <c r="Q7" s="35"/>
      <c r="Z7" s="35"/>
      <c r="AA7" s="35"/>
    </row>
    <row r="8" spans="1:27" x14ac:dyDescent="0.25">
      <c r="A8" s="104"/>
      <c r="B8" s="107" t="str">
        <f>+Rakenne!B9</f>
        <v>Rakennuksen sokkelien/ulkoseinien vierustat tulisi olla vapaana pensas ym. kasveista n. 500 mm. leveydelle saakka.</v>
      </c>
      <c r="C8" s="106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35"/>
      <c r="P8" s="35" t="str">
        <f>+Rakenne!P9</f>
        <v>talkoot syksy 2016</v>
      </c>
      <c r="Q8" s="35"/>
      <c r="Z8" s="35"/>
      <c r="AA8" s="35"/>
    </row>
    <row r="9" spans="1:27" x14ac:dyDescent="0.25">
      <c r="A9" s="104" t="str">
        <f>+Rakenne!A10</f>
        <v>D7</v>
      </c>
      <c r="B9" s="104" t="str">
        <f>+Rakenne!B10</f>
        <v>Päällysrakenteet, asfaltti korjaukset</v>
      </c>
      <c r="C9" s="106" t="str">
        <f>+Rakenne!C10</f>
        <v>2-3</v>
      </c>
      <c r="D9" s="104">
        <f>+Rakenne!D10</f>
        <v>0</v>
      </c>
      <c r="E9" s="104">
        <f>+Rakenne!E10</f>
        <v>0</v>
      </c>
      <c r="F9" s="104">
        <f>+Rakenne!F10</f>
        <v>0</v>
      </c>
      <c r="G9" s="104">
        <f>+Rakenne!G10</f>
        <v>0</v>
      </c>
      <c r="H9" s="104">
        <f>+Rakenne!H10</f>
        <v>0</v>
      </c>
      <c r="I9" s="104">
        <f>+Rakenne!I10</f>
        <v>0</v>
      </c>
      <c r="J9" s="104">
        <f>+Rakenne!J10</f>
        <v>50</v>
      </c>
      <c r="K9" s="104">
        <f>+Rakenne!K10</f>
        <v>0</v>
      </c>
      <c r="L9" s="104">
        <f>+Rakenne!L10</f>
        <v>0</v>
      </c>
      <c r="M9" s="104">
        <f>+Rakenne!M10</f>
        <v>0</v>
      </c>
      <c r="N9" s="104">
        <f>+Rakenne!N10</f>
        <v>50</v>
      </c>
      <c r="O9" s="35"/>
      <c r="P9" s="35"/>
      <c r="Q9" s="35"/>
    </row>
    <row r="10" spans="1:27" x14ac:dyDescent="0.25">
      <c r="A10" s="104"/>
      <c r="B10" s="107" t="str">
        <f>+Rakenne!B11</f>
        <v>Piha-alueen asfaltoinnin uusiminen tarvittavilta osin.</v>
      </c>
      <c r="C10" s="106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35"/>
      <c r="P10" s="35"/>
      <c r="Q10" s="35"/>
    </row>
    <row r="11" spans="1:27" x14ac:dyDescent="0.25">
      <c r="A11" s="104"/>
      <c r="B11" s="107" t="str">
        <f>+Rakenne!B12</f>
        <v>Maanpintojen kallistuksien korjaus tarvittavilta osin, jotta pintavedet ohjautuvat riittävän etäälle rakennuksesta.</v>
      </c>
      <c r="C11" s="106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35"/>
      <c r="P11" s="35"/>
      <c r="Q11" s="35"/>
    </row>
    <row r="12" spans="1:27" x14ac:dyDescent="0.25">
      <c r="A12" s="104"/>
      <c r="B12" s="107" t="str">
        <f>+Rakenne!B13</f>
        <v>Pihaportaiden kunnostaminen</v>
      </c>
      <c r="C12" s="106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35"/>
      <c r="P12" s="35"/>
      <c r="Q12" s="35"/>
    </row>
    <row r="13" spans="1:27" x14ac:dyDescent="0.25">
      <c r="A13" s="104"/>
      <c r="B13" s="107" t="str">
        <f>+Rakenne!B14</f>
        <v>Piha-alueen asfaltoinnin uusiminen tarvittavilta osin</v>
      </c>
      <c r="C13" s="106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35"/>
      <c r="P13" s="35"/>
      <c r="Q13" s="35"/>
    </row>
    <row r="14" spans="1:27" x14ac:dyDescent="0.25">
      <c r="A14" s="104" t="str">
        <f>+Rakenne!A15</f>
        <v>D7</v>
      </c>
      <c r="B14" s="104" t="str">
        <f>+Rakenne!B15</f>
        <v>Päällysrakenteet, pihaportaat</v>
      </c>
      <c r="C14" s="106">
        <f>+Rakenne!C15</f>
        <v>1</v>
      </c>
      <c r="D14" s="104">
        <f>+Rakenne!D15</f>
        <v>0</v>
      </c>
      <c r="E14" s="104">
        <f>+Rakenne!E15</f>
        <v>5</v>
      </c>
      <c r="F14" s="104">
        <f>+Rakenne!F15</f>
        <v>0</v>
      </c>
      <c r="G14" s="104">
        <f>+Rakenne!G15</f>
        <v>5</v>
      </c>
      <c r="H14" s="104">
        <f>+Rakenne!H15</f>
        <v>0</v>
      </c>
      <c r="I14" s="104">
        <f>+Rakenne!I15</f>
        <v>0</v>
      </c>
      <c r="J14" s="104">
        <f>+Rakenne!J15</f>
        <v>0</v>
      </c>
      <c r="K14" s="104">
        <f>+Rakenne!K15</f>
        <v>0</v>
      </c>
      <c r="L14" s="104">
        <f>+Rakenne!L15</f>
        <v>0</v>
      </c>
      <c r="M14" s="104">
        <f>+Rakenne!M15</f>
        <v>0</v>
      </c>
      <c r="N14" s="104">
        <f>+Rakenne!N15</f>
        <v>10</v>
      </c>
      <c r="O14" s="35"/>
      <c r="P14" s="35"/>
      <c r="Q14" s="35"/>
    </row>
    <row r="15" spans="1:27" x14ac:dyDescent="0.25">
      <c r="A15" s="104"/>
      <c r="B15" s="107" t="str">
        <f>+Rakenne!B16</f>
        <v>Pihaportaiden kunnostaminen</v>
      </c>
      <c r="C15" s="106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35"/>
      <c r="P15" s="35" t="str">
        <f>+Rakenne!P16</f>
        <v>talkoot kevät 2017</v>
      </c>
      <c r="Q15" s="35"/>
    </row>
    <row r="16" spans="1:27" x14ac:dyDescent="0.25">
      <c r="A16" s="104" t="str">
        <f>+Rakenne!A17</f>
        <v>D7</v>
      </c>
      <c r="B16" s="104" t="str">
        <f>+Rakenne!B17</f>
        <v>Päällysrakenteet, maankallistukset</v>
      </c>
      <c r="C16" s="106" t="str">
        <f>+Rakenne!C17</f>
        <v>2-3</v>
      </c>
      <c r="D16" s="104">
        <f>+Rakenne!D17</f>
        <v>0</v>
      </c>
      <c r="E16" s="104">
        <f>+Rakenne!E17</f>
        <v>0</v>
      </c>
      <c r="F16" s="104">
        <f>+Rakenne!F17</f>
        <v>3</v>
      </c>
      <c r="G16" s="104">
        <f>+Rakenne!G17</f>
        <v>0</v>
      </c>
      <c r="H16" s="104">
        <f>+Rakenne!H17</f>
        <v>0</v>
      </c>
      <c r="I16" s="104">
        <f>+Rakenne!I17</f>
        <v>0</v>
      </c>
      <c r="J16" s="104">
        <f>+Rakenne!J17</f>
        <v>0</v>
      </c>
      <c r="K16" s="104">
        <f>+Rakenne!K17</f>
        <v>0</v>
      </c>
      <c r="L16" s="104">
        <f>+Rakenne!L17</f>
        <v>0</v>
      </c>
      <c r="M16" s="104">
        <f>+Rakenne!M17</f>
        <v>0</v>
      </c>
      <c r="N16" s="104">
        <f>+Rakenne!N17</f>
        <v>3</v>
      </c>
      <c r="O16" s="35"/>
      <c r="P16" s="35"/>
      <c r="Q16" s="35"/>
    </row>
    <row r="17" spans="1:17" x14ac:dyDescent="0.25">
      <c r="A17" s="104"/>
      <c r="B17" s="107" t="str">
        <f>+Rakenne!B18</f>
        <v>Maanpintojen kallistuksien korjaus tarvittavilta osin, jotta pintavedet ohjautuvat riittävän etäälle rakennuksesta</v>
      </c>
      <c r="C17" s="106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35"/>
      <c r="P17" s="35"/>
      <c r="Q17" s="35"/>
    </row>
    <row r="18" spans="1:17" x14ac:dyDescent="0.25">
      <c r="A18" s="104" t="str">
        <f>+Rakenne!A19</f>
        <v>D8</v>
      </c>
      <c r="B18" s="104" t="str">
        <f>+Rakenne!B19</f>
        <v>Aluevarusteet, leikkipaikka</v>
      </c>
      <c r="C18" s="106" t="str">
        <f>+Rakenne!C19</f>
        <v>2-3</v>
      </c>
      <c r="D18" s="104">
        <f>+Rakenne!D19</f>
        <v>1</v>
      </c>
      <c r="E18" s="104">
        <f>+Rakenne!E19</f>
        <v>0</v>
      </c>
      <c r="F18" s="104">
        <f>+Rakenne!F19</f>
        <v>0</v>
      </c>
      <c r="G18" s="104">
        <f>+Rakenne!G19</f>
        <v>0</v>
      </c>
      <c r="H18" s="104">
        <f>+Rakenne!H19</f>
        <v>0</v>
      </c>
      <c r="I18" s="104">
        <f>+Rakenne!I19</f>
        <v>0</v>
      </c>
      <c r="J18" s="104">
        <f>+Rakenne!J19</f>
        <v>0</v>
      </c>
      <c r="K18" s="104">
        <f>+Rakenne!K19</f>
        <v>0</v>
      </c>
      <c r="L18" s="104">
        <f>+Rakenne!L19</f>
        <v>0</v>
      </c>
      <c r="M18" s="104">
        <f>+Rakenne!M19</f>
        <v>0</v>
      </c>
      <c r="N18" s="104">
        <f>+Rakenne!N19</f>
        <v>1</v>
      </c>
      <c r="O18" s="35"/>
      <c r="P18" s="35" t="str">
        <f>+Rakenne!P19</f>
        <v>mitä pitää tehdä ?</v>
      </c>
      <c r="Q18" s="35"/>
    </row>
    <row r="19" spans="1:17" x14ac:dyDescent="0.25">
      <c r="A19" s="104"/>
      <c r="B19" s="107" t="str">
        <f>+Rakenne!B20</f>
        <v>Lasten hiekkalaatikon kunnostaminen</v>
      </c>
      <c r="C19" s="106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35"/>
      <c r="P19" s="35"/>
      <c r="Q19" s="35"/>
    </row>
    <row r="20" spans="1:17" x14ac:dyDescent="0.25">
      <c r="A20" s="104" t="str">
        <f>+Rakenne!A21</f>
        <v>D8</v>
      </c>
      <c r="B20" s="104" t="str">
        <f>+Rakenne!B21</f>
        <v>Aluevarusteet, Maton tamppaus, pyykin kuivaus</v>
      </c>
      <c r="C20" s="106" t="str">
        <f>+Rakenne!C21</f>
        <v>2-3</v>
      </c>
      <c r="D20" s="104">
        <f>+Rakenne!D21</f>
        <v>0</v>
      </c>
      <c r="E20" s="104">
        <f>+Rakenne!E21</f>
        <v>0</v>
      </c>
      <c r="F20" s="104">
        <f>+Rakenne!F21</f>
        <v>0</v>
      </c>
      <c r="G20" s="104">
        <f>+Rakenne!G21</f>
        <v>0</v>
      </c>
      <c r="H20" s="104">
        <f>+Rakenne!H21</f>
        <v>3</v>
      </c>
      <c r="I20" s="104">
        <f>+Rakenne!I21</f>
        <v>0</v>
      </c>
      <c r="J20" s="104">
        <f>+Rakenne!J21</f>
        <v>0</v>
      </c>
      <c r="K20" s="104">
        <f>+Rakenne!K21</f>
        <v>0</v>
      </c>
      <c r="L20" s="104">
        <f>+Rakenne!L21</f>
        <v>0</v>
      </c>
      <c r="M20" s="104">
        <f>+Rakenne!M21</f>
        <v>0</v>
      </c>
      <c r="N20" s="104">
        <f>+Rakenne!N21</f>
        <v>3</v>
      </c>
      <c r="O20" s="35"/>
      <c r="P20" s="35"/>
      <c r="Q20" s="35"/>
    </row>
    <row r="21" spans="1:17" x14ac:dyDescent="0.25">
      <c r="A21" s="104"/>
      <c r="B21" s="107" t="str">
        <f>+Rakenne!B22</f>
        <v>Normaalit huoltotoimenpiteet (teräsosien maalipinnat yms.)</v>
      </c>
      <c r="C21" s="106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35"/>
      <c r="P21" s="35"/>
      <c r="Q21" s="35"/>
    </row>
    <row r="22" spans="1:17" x14ac:dyDescent="0.25">
      <c r="A22" s="104"/>
      <c r="B22" s="107" t="str">
        <f>+Rakenne!B23</f>
        <v>Matontamppaustelineen kunnostaminen</v>
      </c>
      <c r="C22" s="106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35"/>
      <c r="P22" s="35"/>
      <c r="Q22" s="35"/>
    </row>
    <row r="23" spans="1:17" x14ac:dyDescent="0.25">
      <c r="A23" s="104" t="str">
        <f>+Rakenne!A24</f>
        <v>D9</v>
      </c>
      <c r="B23" s="104" t="str">
        <f>+Rakenne!B24</f>
        <v>Ulkopuoliset rakenteet, piha-aidat</v>
      </c>
      <c r="C23" s="106" t="str">
        <f>+Rakenne!C24</f>
        <v>1-4</v>
      </c>
      <c r="D23" s="104">
        <f>+Rakenne!D24</f>
        <v>0</v>
      </c>
      <c r="E23" s="104">
        <f>+Rakenne!E24</f>
        <v>0</v>
      </c>
      <c r="F23" s="104">
        <f>+Rakenne!F24</f>
        <v>0</v>
      </c>
      <c r="G23" s="104">
        <f>+Rakenne!G24</f>
        <v>0</v>
      </c>
      <c r="H23" s="104">
        <f>+Rakenne!H24</f>
        <v>0</v>
      </c>
      <c r="I23" s="104">
        <f>+Rakenne!I24</f>
        <v>0</v>
      </c>
      <c r="J23" s="104">
        <f>+Rakenne!J24</f>
        <v>0</v>
      </c>
      <c r="K23" s="104">
        <f>+Rakenne!K24</f>
        <v>18</v>
      </c>
      <c r="L23" s="104">
        <f>+Rakenne!L24</f>
        <v>0</v>
      </c>
      <c r="M23" s="104">
        <f>+Rakenne!M24</f>
        <v>0</v>
      </c>
      <c r="N23" s="104">
        <f>+Rakenne!N24</f>
        <v>18</v>
      </c>
      <c r="O23" s="35"/>
      <c r="P23" s="35" t="str">
        <f>+Rakenne!P24</f>
        <v>Tehty 2016. uusinta 2023</v>
      </c>
      <c r="Q23" s="35"/>
    </row>
    <row r="24" spans="1:17" x14ac:dyDescent="0.25">
      <c r="A24" s="104"/>
      <c r="B24" s="107" t="str">
        <f>+Rakenne!B25</f>
        <v>Piha aitojen kunnostaminen tarvittavilta osin ja huoltomaalaus.</v>
      </c>
      <c r="C24" s="106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35"/>
      <c r="P24" s="35"/>
      <c r="Q24" s="35"/>
    </row>
    <row r="25" spans="1:17" x14ac:dyDescent="0.25">
      <c r="A25" s="104" t="str">
        <f>+Rakenne!A26</f>
        <v>D9</v>
      </c>
      <c r="B25" s="104" t="str">
        <f>+Rakenne!B26</f>
        <v>Ulkopuoliset rakenteet, roskakatos, autokatos</v>
      </c>
      <c r="C25" s="106" t="str">
        <f>+Rakenne!C26</f>
        <v>2-3</v>
      </c>
      <c r="D25" s="104">
        <f>+Rakenne!D26</f>
        <v>0</v>
      </c>
      <c r="E25" s="104">
        <f>+Rakenne!E26</f>
        <v>0</v>
      </c>
      <c r="F25" s="104">
        <f>+Rakenne!F26</f>
        <v>3</v>
      </c>
      <c r="G25" s="104">
        <f>+Rakenne!G26</f>
        <v>0</v>
      </c>
      <c r="H25" s="104">
        <f>+Rakenne!H26</f>
        <v>0</v>
      </c>
      <c r="I25" s="104">
        <f>+Rakenne!I26</f>
        <v>0</v>
      </c>
      <c r="J25" s="104">
        <f>+Rakenne!J26</f>
        <v>0</v>
      </c>
      <c r="K25" s="104">
        <f>+Rakenne!K26</f>
        <v>0</v>
      </c>
      <c r="L25" s="104">
        <f>+Rakenne!L26</f>
        <v>0</v>
      </c>
      <c r="M25" s="104">
        <f>+Rakenne!M26</f>
        <v>0</v>
      </c>
      <c r="N25" s="104">
        <f>+Rakenne!N26</f>
        <v>3</v>
      </c>
      <c r="O25" s="35"/>
      <c r="P25" s="35"/>
      <c r="Q25" s="35"/>
    </row>
    <row r="26" spans="1:17" x14ac:dyDescent="0.25">
      <c r="A26" s="104"/>
      <c r="B26" s="107" t="str">
        <f>+Rakenne!B27</f>
        <v>Parkkialueen suojakatoksen metalliosien huoltomaalaus</v>
      </c>
      <c r="C26" s="106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35"/>
      <c r="P26" s="35"/>
      <c r="Q26" s="35"/>
    </row>
    <row r="27" spans="1:17" x14ac:dyDescent="0.25">
      <c r="A27" s="104"/>
      <c r="B27" s="107" t="str">
        <f>+Rakenne!B28</f>
        <v>Roskakatoksen suoristaminen ja laatoituksen korjaaminen</v>
      </c>
      <c r="C27" s="10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35"/>
      <c r="P27" s="35"/>
      <c r="Q27" s="35"/>
    </row>
    <row r="28" spans="1:17" x14ac:dyDescent="0.25">
      <c r="A28" s="104" t="str">
        <f>+Rakenne!A29</f>
        <v>E4</v>
      </c>
      <c r="B28" s="104" t="str">
        <f>+Rakenne!B29</f>
        <v>Putkirakenteet, salaojat huuhtelu, uudet salaojat</v>
      </c>
      <c r="C28" s="106" t="str">
        <f>+Rakenne!C29</f>
        <v>1-2</v>
      </c>
      <c r="D28" s="104">
        <f>+Rakenne!D29</f>
        <v>0</v>
      </c>
      <c r="E28" s="104">
        <f>+Rakenne!E29</f>
        <v>2</v>
      </c>
      <c r="F28" s="104">
        <f>+Rakenne!F29</f>
        <v>10</v>
      </c>
      <c r="G28" s="104">
        <f>+Rakenne!G29</f>
        <v>0</v>
      </c>
      <c r="H28" s="104">
        <f>+Rakenne!H29</f>
        <v>0</v>
      </c>
      <c r="I28" s="104">
        <f>+Rakenne!I29</f>
        <v>10</v>
      </c>
      <c r="J28" s="104">
        <f>+Rakenne!J29</f>
        <v>0</v>
      </c>
      <c r="K28" s="104">
        <f>+Rakenne!K29</f>
        <v>0</v>
      </c>
      <c r="L28" s="104">
        <f>+Rakenne!L29</f>
        <v>0</v>
      </c>
      <c r="M28" s="104">
        <f>+Rakenne!M29</f>
        <v>0</v>
      </c>
      <c r="N28" s="104">
        <f>+Rakenne!N29</f>
        <v>22</v>
      </c>
      <c r="O28" s="35"/>
      <c r="P28" s="35"/>
      <c r="Q28" s="35"/>
    </row>
    <row r="29" spans="1:17" x14ac:dyDescent="0.25">
      <c r="A29" s="104"/>
      <c r="B29" s="107" t="str">
        <f>+Rakenne!B30</f>
        <v xml:space="preserve">Hulevesijärjestelmän kaivojen ja putkistojen huuhtelu ja toiminnan tarkastus ja tarvittaessa kunnostaminen. </v>
      </c>
      <c r="C29" s="106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35"/>
      <c r="P29" s="35"/>
      <c r="Q29" s="35"/>
    </row>
    <row r="30" spans="1:17" x14ac:dyDescent="0.25">
      <c r="A30" s="104"/>
      <c r="B30" s="107" t="str">
        <f>+Rakenne!B31</f>
        <v>Kaivojen korroosiovaurioituneiden alakansien uusiminen.</v>
      </c>
      <c r="C30" s="106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35"/>
      <c r="P30" s="35"/>
      <c r="Q30" s="35"/>
    </row>
    <row r="31" spans="1:17" x14ac:dyDescent="0.25">
      <c r="A31" s="104"/>
      <c r="B31" s="107" t="str">
        <f>+Rakenne!B32</f>
        <v>Juurikasvustojen poistaminen.</v>
      </c>
      <c r="C31" s="106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35"/>
      <c r="P31" s="35"/>
      <c r="Q31" s="35"/>
    </row>
    <row r="32" spans="1:17" x14ac:dyDescent="0.25">
      <c r="A32" s="104" t="str">
        <f>+Rakenne!A33</f>
        <v>F31</v>
      </c>
      <c r="B32" s="104" t="str">
        <f>+Rakenne!B33</f>
        <v>Ulkoseinät</v>
      </c>
      <c r="C32" s="106" t="str">
        <f>+Rakenne!C33</f>
        <v>1-3</v>
      </c>
      <c r="D32" s="104">
        <f>+Rakenne!D33</f>
        <v>2</v>
      </c>
      <c r="E32" s="104">
        <f>+Rakenne!E33</f>
        <v>2</v>
      </c>
      <c r="F32" s="104">
        <f>+Rakenne!F33</f>
        <v>0</v>
      </c>
      <c r="G32" s="104">
        <f>+Rakenne!G33</f>
        <v>0</v>
      </c>
      <c r="H32" s="104">
        <f>+Rakenne!H33</f>
        <v>0</v>
      </c>
      <c r="I32" s="104">
        <f>+Rakenne!I33</f>
        <v>0</v>
      </c>
      <c r="J32" s="104">
        <f>+Rakenne!J33</f>
        <v>0</v>
      </c>
      <c r="K32" s="104">
        <f>+Rakenne!K33</f>
        <v>0</v>
      </c>
      <c r="L32" s="104">
        <f>+Rakenne!L33</f>
        <v>0</v>
      </c>
      <c r="M32" s="104">
        <f>+Rakenne!M33</f>
        <v>0</v>
      </c>
      <c r="N32" s="104">
        <f>+Rakenne!N33</f>
        <v>4</v>
      </c>
      <c r="O32" s="35"/>
      <c r="P32" s="35"/>
      <c r="Q32" s="35"/>
    </row>
    <row r="33" spans="1:17" x14ac:dyDescent="0.25">
      <c r="A33" s="104"/>
      <c r="B33" s="107" t="str">
        <f>+Rakenne!B34</f>
        <v>Tiiliseinä vaurioiden tutkiminen ja korjaus</v>
      </c>
      <c r="C33" s="106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35"/>
      <c r="P33" s="35" t="str">
        <f>+Rakenne!P34</f>
        <v>tehty 2016</v>
      </c>
      <c r="Q33" s="35"/>
    </row>
    <row r="34" spans="1:17" x14ac:dyDescent="0.25">
      <c r="A34" s="104"/>
      <c r="B34" s="107" t="str">
        <f>+Rakenne!B35</f>
        <v>B9 katoksen vesipelti puuttuu</v>
      </c>
      <c r="C34" s="106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35"/>
      <c r="P34" s="35"/>
      <c r="Q34" s="35"/>
    </row>
    <row r="35" spans="1:17" x14ac:dyDescent="0.25">
      <c r="A35" s="104"/>
      <c r="B35" s="107" t="str">
        <f>+Rakenne!B36</f>
        <v>Puretun savupiipun perustuksen tiivistys</v>
      </c>
      <c r="C35" s="106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35"/>
      <c r="P35" s="35"/>
      <c r="Q35" s="35"/>
    </row>
    <row r="36" spans="1:17" x14ac:dyDescent="0.25">
      <c r="A36" s="104" t="str">
        <f>+Rakenne!A37</f>
        <v>F31</v>
      </c>
      <c r="B36" s="104" t="str">
        <f>+Rakenne!B37</f>
        <v xml:space="preserve">Ulkoseinät </v>
      </c>
      <c r="C36" s="106">
        <f>+Rakenne!C37</f>
        <v>1</v>
      </c>
      <c r="D36" s="104">
        <f>+Rakenne!D37</f>
        <v>2</v>
      </c>
      <c r="E36" s="104">
        <f>+Rakenne!E37</f>
        <v>0</v>
      </c>
      <c r="F36" s="104">
        <f>+Rakenne!F37</f>
        <v>0</v>
      </c>
      <c r="G36" s="104">
        <f>+Rakenne!G37</f>
        <v>0</v>
      </c>
      <c r="H36" s="104">
        <f>+Rakenne!H37</f>
        <v>0</v>
      </c>
      <c r="I36" s="104">
        <f>+Rakenne!I37</f>
        <v>0</v>
      </c>
      <c r="J36" s="104">
        <f>+Rakenne!J37</f>
        <v>0</v>
      </c>
      <c r="K36" s="104">
        <f>+Rakenne!K37</f>
        <v>0</v>
      </c>
      <c r="L36" s="104">
        <f>+Rakenne!L37</f>
        <v>0</v>
      </c>
      <c r="M36" s="104">
        <f>+Rakenne!M37</f>
        <v>0</v>
      </c>
      <c r="N36" s="104">
        <f>+Rakenne!N37</f>
        <v>2</v>
      </c>
      <c r="O36" s="35"/>
      <c r="P36" s="35" t="str">
        <f>+Rakenne!P37</f>
        <v>talkoot syksy 2016</v>
      </c>
      <c r="Q36" s="35"/>
    </row>
    <row r="37" spans="1:17" x14ac:dyDescent="0.25">
      <c r="A37" s="104"/>
      <c r="B37" s="107" t="str">
        <f>+Rakenne!B38</f>
        <v>Köynnöskasvien poisto</v>
      </c>
      <c r="C37" s="106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35"/>
      <c r="P37" s="35"/>
      <c r="Q37" s="35"/>
    </row>
    <row r="38" spans="1:17" x14ac:dyDescent="0.25">
      <c r="A38" s="104" t="str">
        <f>+Rakenne!A39</f>
        <v>F31</v>
      </c>
      <c r="B38" s="104" t="str">
        <f>+Rakenne!B39</f>
        <v xml:space="preserve">Ulkoseinät, </v>
      </c>
      <c r="C38" s="106" t="str">
        <f>+Rakenne!C39</f>
        <v>2-4</v>
      </c>
      <c r="D38" s="104">
        <f>+Rakenne!D39</f>
        <v>0</v>
      </c>
      <c r="E38" s="104">
        <f>+Rakenne!E39</f>
        <v>0</v>
      </c>
      <c r="F38" s="104">
        <f>+Rakenne!F39</f>
        <v>5</v>
      </c>
      <c r="G38" s="104">
        <f>+Rakenne!G39</f>
        <v>0</v>
      </c>
      <c r="H38" s="104">
        <f>+Rakenne!H39</f>
        <v>0</v>
      </c>
      <c r="I38" s="104">
        <f>+Rakenne!I39</f>
        <v>0</v>
      </c>
      <c r="J38" s="104">
        <f>+Rakenne!J39</f>
        <v>0</v>
      </c>
      <c r="K38" s="104">
        <f>+Rakenne!K39</f>
        <v>5</v>
      </c>
      <c r="L38" s="104">
        <f>+Rakenne!L39</f>
        <v>0</v>
      </c>
      <c r="M38" s="104">
        <f>+Rakenne!M39</f>
        <v>0</v>
      </c>
      <c r="N38" s="104">
        <f>+Rakenne!N39</f>
        <v>10</v>
      </c>
      <c r="O38" s="35"/>
      <c r="P38" s="35" t="str">
        <f>+Rakenne!P39</f>
        <v>2018 eteläpuoli, 2023 pohjoispuoli</v>
      </c>
      <c r="Q38" s="35"/>
    </row>
    <row r="39" spans="1:17" x14ac:dyDescent="0.25">
      <c r="A39" s="104"/>
      <c r="B39" s="107" t="str">
        <f>+Rakenne!B40</f>
        <v>Paneloinnin huolto ja maalaus</v>
      </c>
      <c r="C39" s="106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35"/>
      <c r="P39" s="35"/>
      <c r="Q39" s="35"/>
    </row>
    <row r="40" spans="1:17" x14ac:dyDescent="0.25">
      <c r="A40" s="104" t="str">
        <f>+Rakenne!A41</f>
        <v>F32</v>
      </c>
      <c r="B40" s="104" t="str">
        <f>+Rakenne!B41</f>
        <v>Terassi korjaukset</v>
      </c>
      <c r="C40" s="106" t="str">
        <f>+Rakenne!C41</f>
        <v>1-3</v>
      </c>
      <c r="D40" s="104">
        <f>+Rakenne!D41</f>
        <v>0</v>
      </c>
      <c r="E40" s="104">
        <f>+Rakenne!E41</f>
        <v>4</v>
      </c>
      <c r="F40" s="104">
        <f>+Rakenne!F41</f>
        <v>2</v>
      </c>
      <c r="G40" s="104">
        <f>+Rakenne!G41</f>
        <v>0</v>
      </c>
      <c r="H40" s="104">
        <f>+Rakenne!H41</f>
        <v>2</v>
      </c>
      <c r="I40" s="104">
        <f>+Rakenne!I41</f>
        <v>0</v>
      </c>
      <c r="J40" s="104">
        <f>+Rakenne!J41</f>
        <v>2</v>
      </c>
      <c r="K40" s="104">
        <f>+Rakenne!K41</f>
        <v>0</v>
      </c>
      <c r="L40" s="104">
        <f>+Rakenne!L41</f>
        <v>2</v>
      </c>
      <c r="M40" s="104">
        <f>+Rakenne!M41</f>
        <v>0</v>
      </c>
      <c r="N40" s="104">
        <f>+Rakenne!N41</f>
        <v>12</v>
      </c>
      <c r="O40" s="35"/>
      <c r="P40" s="35"/>
      <c r="Q40" s="35"/>
    </row>
    <row r="41" spans="1:17" x14ac:dyDescent="0.25">
      <c r="A41" s="104"/>
      <c r="B41" s="107" t="str">
        <f>+Rakenne!B42</f>
        <v>Terassien rakenteiden korjaus ja kaiteiden maalaus</v>
      </c>
      <c r="C41" s="106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35"/>
      <c r="P41" s="35"/>
      <c r="Q41" s="35"/>
    </row>
    <row r="42" spans="1:17" x14ac:dyDescent="0.25">
      <c r="A42" s="104" t="str">
        <f>+Rakenne!A43</f>
        <v>F33</v>
      </c>
      <c r="B42" s="104" t="str">
        <f>+Rakenne!B43</f>
        <v>Ikkunat</v>
      </c>
      <c r="C42" s="106" t="str">
        <f>+Rakenne!C43</f>
        <v>1-3</v>
      </c>
      <c r="D42" s="104">
        <f>+Rakenne!D43</f>
        <v>0</v>
      </c>
      <c r="E42" s="104">
        <f>+Rakenne!E43</f>
        <v>0</v>
      </c>
      <c r="F42" s="104">
        <f>+Rakenne!F43</f>
        <v>150</v>
      </c>
      <c r="G42" s="104">
        <f>+Rakenne!G43</f>
        <v>0</v>
      </c>
      <c r="H42" s="104">
        <f>+Rakenne!H43</f>
        <v>0</v>
      </c>
      <c r="I42" s="104">
        <f>+Rakenne!I43</f>
        <v>0</v>
      </c>
      <c r="J42" s="104">
        <f>+Rakenne!J43</f>
        <v>0</v>
      </c>
      <c r="K42" s="104">
        <f>+Rakenne!K43</f>
        <v>0</v>
      </c>
      <c r="L42" s="104">
        <f>+Rakenne!L43</f>
        <v>0</v>
      </c>
      <c r="M42" s="104">
        <f>+Rakenne!M43</f>
        <v>0</v>
      </c>
      <c r="N42" s="104">
        <f>+Rakenne!N43</f>
        <v>150</v>
      </c>
      <c r="O42" s="35"/>
      <c r="P42" s="35"/>
      <c r="Q42" s="35"/>
    </row>
    <row r="43" spans="1:17" x14ac:dyDescent="0.25">
      <c r="A43" s="104"/>
      <c r="B43" s="107" t="str">
        <f>+Rakenne!B44</f>
        <v>Korjataan asunnon A 3 vesipelti ja kuivataan rakenne</v>
      </c>
      <c r="C43" s="106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35"/>
      <c r="P43" s="35" t="str">
        <f>+Rakenne!P44</f>
        <v>tehty 2016</v>
      </c>
      <c r="Q43" s="35"/>
    </row>
    <row r="44" spans="1:17" x14ac:dyDescent="0.25">
      <c r="A44" s="104"/>
      <c r="B44" s="107" t="str">
        <f>+Rakenne!B45</f>
        <v>Ikkunoiden uusinta</v>
      </c>
      <c r="C44" s="106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35"/>
      <c r="P44" s="35"/>
      <c r="Q44" s="35"/>
    </row>
    <row r="45" spans="1:17" x14ac:dyDescent="0.25">
      <c r="A45" s="104" t="str">
        <f>+Rakenne!A46</f>
        <v>F34</v>
      </c>
      <c r="B45" s="104" t="str">
        <f>+Rakenne!B46</f>
        <v>Ulko-ovet</v>
      </c>
      <c r="C45" s="106" t="str">
        <f>+Rakenne!C46</f>
        <v>2-3</v>
      </c>
      <c r="D45" s="104">
        <f>+Rakenne!D46</f>
        <v>2</v>
      </c>
      <c r="E45" s="104">
        <f>+Rakenne!E46</f>
        <v>0</v>
      </c>
      <c r="F45" s="104">
        <f>+Rakenne!F46</f>
        <v>2</v>
      </c>
      <c r="G45" s="104">
        <f>+Rakenne!G46</f>
        <v>0</v>
      </c>
      <c r="H45" s="104">
        <f>+Rakenne!H46</f>
        <v>2</v>
      </c>
      <c r="I45" s="104">
        <f>+Rakenne!I46</f>
        <v>0</v>
      </c>
      <c r="J45" s="104">
        <f>+Rakenne!J46</f>
        <v>2</v>
      </c>
      <c r="K45" s="104">
        <f>+Rakenne!K46</f>
        <v>0</v>
      </c>
      <c r="L45" s="104">
        <f>+Rakenne!L46</f>
        <v>2</v>
      </c>
      <c r="M45" s="104">
        <f>+Rakenne!M46</f>
        <v>0</v>
      </c>
      <c r="N45" s="104">
        <f>+Rakenne!N46</f>
        <v>10</v>
      </c>
      <c r="O45" s="35"/>
      <c r="P45" s="35"/>
      <c r="Q45" s="35"/>
    </row>
    <row r="46" spans="1:17" x14ac:dyDescent="0.25">
      <c r="A46" s="104"/>
      <c r="B46" s="107" t="str">
        <f>+Rakenne!B47</f>
        <v>Ovien tiivistäminen tarvittaessa</v>
      </c>
      <c r="C46" s="106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35"/>
      <c r="P46" s="35"/>
      <c r="Q46" s="35"/>
    </row>
    <row r="47" spans="1:17" x14ac:dyDescent="0.25">
      <c r="A47" s="104"/>
      <c r="B47" s="107" t="str">
        <f>+Rakenne!B48</f>
        <v>Ovien uusiminen tarvittaessa, mikäli niiden karmin tai ovirungon taipumat eivät enää ole korjattavissa</v>
      </c>
      <c r="C47" s="106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35"/>
      <c r="P47" s="35"/>
      <c r="Q47" s="35"/>
    </row>
    <row r="48" spans="1:17" x14ac:dyDescent="0.25">
      <c r="A48" s="104"/>
      <c r="B48" s="107" t="str">
        <f>+Rakenne!B49</f>
        <v>Ovipaneelien huoltomaalaus tarvittavilta osin</v>
      </c>
      <c r="C48" s="106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35"/>
      <c r="P48" s="35"/>
      <c r="Q48" s="35"/>
    </row>
    <row r="49" spans="1:17" x14ac:dyDescent="0.25">
      <c r="A49" s="104" t="str">
        <f>+Rakenne!A50</f>
        <v>F5</v>
      </c>
      <c r="B49" s="104" t="str">
        <f>+Rakenne!B50</f>
        <v>Kylpyhuoneet</v>
      </c>
      <c r="C49" s="106" t="str">
        <f>+Rakenne!C50</f>
        <v>3-5</v>
      </c>
      <c r="D49" s="104">
        <f>+Rakenne!D50</f>
        <v>0</v>
      </c>
      <c r="E49" s="104">
        <f>+Rakenne!E50</f>
        <v>17</v>
      </c>
      <c r="F49" s="104">
        <f>+Rakenne!F50</f>
        <v>0</v>
      </c>
      <c r="G49" s="104">
        <f>+Rakenne!G50</f>
        <v>3</v>
      </c>
      <c r="H49" s="104">
        <f>+Rakenne!H50</f>
        <v>0</v>
      </c>
      <c r="I49" s="104">
        <f>+Rakenne!I50</f>
        <v>0</v>
      </c>
      <c r="J49" s="104">
        <f>+Rakenne!J50</f>
        <v>17</v>
      </c>
      <c r="K49" s="104">
        <f>+Rakenne!K50</f>
        <v>0</v>
      </c>
      <c r="L49" s="104">
        <f>+Rakenne!L50</f>
        <v>3</v>
      </c>
      <c r="M49" s="104">
        <f>+Rakenne!M50</f>
        <v>0</v>
      </c>
      <c r="N49" s="104">
        <f>+Rakenne!N50</f>
        <v>40</v>
      </c>
      <c r="O49" s="35"/>
      <c r="P49" s="35" t="str">
        <f>+Rakenne!P50</f>
        <v>kph kosteuseuranta 2017: 12 asuntoa, 2019: 3 asuntoa</v>
      </c>
      <c r="Q49" s="35"/>
    </row>
    <row r="50" spans="1:17" x14ac:dyDescent="0.25">
      <c r="A50" s="104"/>
      <c r="B50" s="107" t="str">
        <f>+Rakenne!B51</f>
        <v>Lattiakaivojen puhdistukset ja korokerenkaan tiiviyden varmistaminen</v>
      </c>
      <c r="C50" s="106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35"/>
      <c r="P50" s="35"/>
      <c r="Q50" s="35"/>
    </row>
    <row r="51" spans="1:17" x14ac:dyDescent="0.25">
      <c r="A51" s="104"/>
      <c r="B51" s="107" t="str">
        <f>+Rakenne!B52</f>
        <v>Kosteustilanteen seuraaminen kylpyhuonetiloissa viiden (5) vuoden välein</v>
      </c>
      <c r="C51" s="106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35"/>
      <c r="P51" s="35"/>
      <c r="Q51" s="35"/>
    </row>
    <row r="52" spans="1:17" x14ac:dyDescent="0.25">
      <c r="A52" s="104"/>
      <c r="B52" s="107" t="str">
        <f>+Rakenne!B53</f>
        <v>Rakennustekniikka yhteensä</v>
      </c>
      <c r="C52" s="106"/>
      <c r="D52" s="107">
        <f>+Rakenne!D53</f>
        <v>8</v>
      </c>
      <c r="E52" s="107">
        <f>+Rakenne!E53</f>
        <v>32</v>
      </c>
      <c r="F52" s="107">
        <f>+Rakenne!F53</f>
        <v>176</v>
      </c>
      <c r="G52" s="107">
        <f>+Rakenne!G53</f>
        <v>10</v>
      </c>
      <c r="H52" s="107">
        <f>+Rakenne!H53</f>
        <v>7</v>
      </c>
      <c r="I52" s="107">
        <f>+Rakenne!I53</f>
        <v>10</v>
      </c>
      <c r="J52" s="107">
        <f>+Rakenne!J53</f>
        <v>71</v>
      </c>
      <c r="K52" s="107">
        <f>+Rakenne!K53</f>
        <v>23</v>
      </c>
      <c r="L52" s="107">
        <f>+Rakenne!L53</f>
        <v>7</v>
      </c>
      <c r="M52" s="107">
        <f>+Rakenne!M53</f>
        <v>0</v>
      </c>
      <c r="N52" s="107">
        <f>+Rakenne!N53</f>
        <v>344</v>
      </c>
      <c r="O52" s="35"/>
      <c r="P52" s="35"/>
      <c r="Q52" s="35"/>
    </row>
    <row r="53" spans="1:17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41"/>
      <c r="Q53" s="41"/>
    </row>
    <row r="54" spans="1:17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41"/>
      <c r="Q54" s="41"/>
    </row>
    <row r="55" spans="1:17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41"/>
      <c r="Q55" s="41"/>
    </row>
    <row r="56" spans="1:17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41"/>
      <c r="Q56" s="41"/>
    </row>
  </sheetData>
  <pageMargins left="0.7" right="0.7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zoomScaleNormal="100" workbookViewId="0">
      <selection activeCell="F1" sqref="F1"/>
    </sheetView>
  </sheetViews>
  <sheetFormatPr defaultRowHeight="15" x14ac:dyDescent="0.25"/>
  <cols>
    <col min="2" max="2" width="27.125" customWidth="1"/>
    <col min="15" max="15" width="9" customWidth="1"/>
    <col min="16" max="16" width="6.75" customWidth="1"/>
  </cols>
  <sheetData>
    <row r="1" spans="1:15" ht="21" x14ac:dyDescent="0.35">
      <c r="A1" s="22" t="str">
        <f>+'PTS yhteenveto'!A1</f>
        <v>Asunto Oy Lohiverkon kuntoarvio huhtikuu 2016</v>
      </c>
      <c r="F1" s="80" t="str">
        <f>+'PTS yhteenveto'!G1</f>
        <v>hyväksytty 28.9.2016 hallituksessa</v>
      </c>
    </row>
    <row r="3" spans="1:15" ht="30" customHeight="1" x14ac:dyDescent="0.25">
      <c r="B3" s="34"/>
    </row>
    <row r="4" spans="1:15" ht="15.75" x14ac:dyDescent="0.25">
      <c r="A4" s="1" t="s">
        <v>32</v>
      </c>
      <c r="B4" s="34"/>
    </row>
    <row r="5" spans="1:15" ht="15.75" thickBot="1" x14ac:dyDescent="0.3">
      <c r="A5" s="2"/>
      <c r="B5" s="128"/>
      <c r="C5" s="128"/>
      <c r="D5" s="9"/>
      <c r="E5" s="9"/>
      <c r="F5" s="9"/>
      <c r="G5" s="9"/>
      <c r="H5" s="109" t="s">
        <v>1</v>
      </c>
      <c r="I5" s="109"/>
      <c r="J5" s="109"/>
      <c r="K5" s="109"/>
      <c r="L5" s="109"/>
      <c r="M5" s="109"/>
      <c r="N5" s="109"/>
    </row>
    <row r="6" spans="1:15" ht="15.75" thickBot="1" x14ac:dyDescent="0.3">
      <c r="A6" s="129"/>
      <c r="B6" s="131" t="s">
        <v>2</v>
      </c>
      <c r="C6" s="133" t="s">
        <v>3</v>
      </c>
      <c r="D6" s="135" t="s">
        <v>4</v>
      </c>
      <c r="E6" s="136"/>
      <c r="F6" s="136"/>
      <c r="G6" s="136"/>
      <c r="H6" s="136"/>
      <c r="I6" s="136"/>
      <c r="J6" s="136"/>
      <c r="K6" s="136"/>
      <c r="L6" s="136"/>
      <c r="M6" s="137"/>
      <c r="N6" s="138" t="s">
        <v>5</v>
      </c>
    </row>
    <row r="7" spans="1:15" ht="15.75" thickBot="1" x14ac:dyDescent="0.3">
      <c r="A7" s="130"/>
      <c r="B7" s="132"/>
      <c r="C7" s="134"/>
      <c r="D7" s="8">
        <v>2016</v>
      </c>
      <c r="E7" s="8">
        <v>2017</v>
      </c>
      <c r="F7" s="8">
        <v>2018</v>
      </c>
      <c r="G7" s="8">
        <v>2019</v>
      </c>
      <c r="H7" s="8">
        <v>2020</v>
      </c>
      <c r="I7" s="8">
        <v>2021</v>
      </c>
      <c r="J7" s="8">
        <v>2022</v>
      </c>
      <c r="K7" s="8">
        <v>2023</v>
      </c>
      <c r="L7" s="8">
        <v>2024</v>
      </c>
      <c r="M7" s="8">
        <v>2025</v>
      </c>
      <c r="N7" s="139"/>
    </row>
    <row r="8" spans="1:15" ht="15.75" thickBot="1" x14ac:dyDescent="0.3">
      <c r="A8" s="4" t="s">
        <v>33</v>
      </c>
      <c r="B8" s="43" t="s">
        <v>34</v>
      </c>
      <c r="C8" s="67">
        <v>1</v>
      </c>
      <c r="D8" s="8">
        <v>1</v>
      </c>
      <c r="E8" s="8"/>
      <c r="F8" s="8"/>
      <c r="G8" s="8"/>
      <c r="H8" s="8"/>
      <c r="I8" s="8"/>
      <c r="J8" s="8"/>
      <c r="K8" s="8"/>
      <c r="L8" s="8"/>
      <c r="M8" s="8"/>
      <c r="N8" s="5">
        <f>SUM(D8:M8)</f>
        <v>1</v>
      </c>
    </row>
    <row r="9" spans="1:15" ht="34.5" thickBot="1" x14ac:dyDescent="0.3">
      <c r="A9" s="4" t="s">
        <v>14</v>
      </c>
      <c r="B9" s="44" t="s">
        <v>35</v>
      </c>
      <c r="C9" s="32" t="s">
        <v>26</v>
      </c>
      <c r="D9" s="5">
        <v>3</v>
      </c>
      <c r="E9" s="5"/>
      <c r="F9" s="5"/>
      <c r="G9" s="5"/>
      <c r="H9" s="5"/>
      <c r="I9" s="5"/>
      <c r="J9" s="5"/>
      <c r="K9" s="5"/>
      <c r="L9" s="5"/>
      <c r="M9" s="5"/>
      <c r="N9" s="5">
        <f t="shared" ref="N9:N13" si="0">SUM(D9:M9)</f>
        <v>3</v>
      </c>
    </row>
    <row r="10" spans="1:15" ht="15.75" thickBot="1" x14ac:dyDescent="0.3">
      <c r="A10" s="4" t="s">
        <v>36</v>
      </c>
      <c r="B10" s="44" t="s">
        <v>37</v>
      </c>
      <c r="C10" s="31">
        <v>2</v>
      </c>
      <c r="D10" s="5"/>
      <c r="E10" s="5">
        <v>1</v>
      </c>
      <c r="F10" s="5"/>
      <c r="G10" s="5"/>
      <c r="H10" s="5"/>
      <c r="I10" s="5"/>
      <c r="J10" s="5"/>
      <c r="K10" s="5"/>
      <c r="L10" s="5"/>
      <c r="M10" s="5"/>
      <c r="N10" s="5">
        <f t="shared" si="0"/>
        <v>1</v>
      </c>
    </row>
    <row r="11" spans="1:15" ht="15.75" thickBot="1" x14ac:dyDescent="0.3">
      <c r="A11" s="4" t="s">
        <v>38</v>
      </c>
      <c r="B11" s="44" t="s">
        <v>39</v>
      </c>
      <c r="C11" s="31">
        <v>2</v>
      </c>
      <c r="D11" s="5">
        <v>4</v>
      </c>
      <c r="E11" s="5"/>
      <c r="F11" s="10"/>
      <c r="G11" s="5"/>
      <c r="H11" s="5"/>
      <c r="I11" s="5"/>
      <c r="J11" s="5"/>
      <c r="K11" s="5"/>
      <c r="L11" s="5"/>
      <c r="M11" s="5"/>
      <c r="N11" s="5">
        <f t="shared" si="0"/>
        <v>4</v>
      </c>
      <c r="O11" t="s">
        <v>153</v>
      </c>
    </row>
    <row r="12" spans="1:15" ht="15.75" thickBot="1" x14ac:dyDescent="0.3">
      <c r="A12" s="4" t="s">
        <v>40</v>
      </c>
      <c r="B12" s="44" t="s">
        <v>41</v>
      </c>
      <c r="C12" s="31">
        <v>2</v>
      </c>
      <c r="D12" s="5"/>
      <c r="E12" s="5">
        <v>4</v>
      </c>
      <c r="F12" s="5"/>
      <c r="G12" s="5"/>
      <c r="H12" s="5"/>
      <c r="I12" s="5"/>
      <c r="J12" s="5"/>
      <c r="K12" s="5"/>
      <c r="L12" s="5"/>
      <c r="M12" s="5"/>
      <c r="N12" s="5">
        <f t="shared" si="0"/>
        <v>4</v>
      </c>
    </row>
    <row r="13" spans="1:15" ht="23.25" thickBot="1" x14ac:dyDescent="0.3">
      <c r="A13" s="4" t="s">
        <v>42</v>
      </c>
      <c r="B13" s="44" t="s">
        <v>43</v>
      </c>
      <c r="C13" s="31">
        <v>2</v>
      </c>
      <c r="D13" s="5"/>
      <c r="E13" s="5"/>
      <c r="F13" s="5"/>
      <c r="G13" s="5"/>
      <c r="H13" s="5"/>
      <c r="I13" s="5"/>
      <c r="J13" s="5"/>
      <c r="K13" s="5"/>
      <c r="L13" s="5"/>
      <c r="M13" s="5">
        <v>4</v>
      </c>
      <c r="N13" s="5">
        <f t="shared" si="0"/>
        <v>4</v>
      </c>
    </row>
    <row r="14" spans="1:15" ht="23.25" customHeight="1" thickBot="1" x14ac:dyDescent="0.3">
      <c r="A14" s="11"/>
      <c r="B14" s="6" t="s">
        <v>44</v>
      </c>
      <c r="C14" s="33"/>
      <c r="D14" s="7">
        <f>SUM(D8:D13)</f>
        <v>8</v>
      </c>
      <c r="E14" s="7">
        <f t="shared" ref="E14:M14" si="1">SUM(E8:E13)</f>
        <v>5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4</v>
      </c>
      <c r="N14" s="7">
        <f>SUM(N8:N13)</f>
        <v>17</v>
      </c>
    </row>
    <row r="16" spans="1:15" ht="15.75" x14ac:dyDescent="0.25">
      <c r="A16" s="72" t="str">
        <f>+'PTS yhteenveto'!A37</f>
        <v>Huom. Vuosittain toistuvat huoltotoimenpiteet eivät sisälly PTS-ehdotukseen</v>
      </c>
    </row>
  </sheetData>
  <mergeCells count="7">
    <mergeCell ref="B5:C5"/>
    <mergeCell ref="H5:N5"/>
    <mergeCell ref="A6:A7"/>
    <mergeCell ref="B6:B7"/>
    <mergeCell ref="C6:C7"/>
    <mergeCell ref="D6:M6"/>
    <mergeCell ref="N6:N7"/>
  </mergeCells>
  <pageMargins left="0.7" right="0.7" top="0.75" bottom="0.75" header="0.3" footer="0.3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Normal="100" workbookViewId="0">
      <selection activeCell="F1" sqref="F1"/>
    </sheetView>
  </sheetViews>
  <sheetFormatPr defaultRowHeight="15" x14ac:dyDescent="0.25"/>
  <cols>
    <col min="2" max="2" width="25.875" style="45" customWidth="1"/>
    <col min="3" max="16" width="9.125" style="45"/>
    <col min="17" max="17" width="9.125" style="12"/>
  </cols>
  <sheetData>
    <row r="1" spans="1:15" ht="21" x14ac:dyDescent="0.35">
      <c r="A1" s="22" t="str">
        <f>+'PTS yhteenveto'!A1</f>
        <v>Asunto Oy Lohiverkon kuntoarvio huhtikuu 2016</v>
      </c>
      <c r="F1" s="78" t="str">
        <f>+'PTS yhteenveto'!G1</f>
        <v>hyväksytty 28.9.2016 hallituksessa</v>
      </c>
    </row>
    <row r="3" spans="1:15" ht="30" customHeight="1" x14ac:dyDescent="0.25">
      <c r="B3" s="60">
        <f>+Rakenne!Q6</f>
        <v>0</v>
      </c>
    </row>
    <row r="4" spans="1:15" ht="18.75" x14ac:dyDescent="0.25">
      <c r="A4" s="59"/>
      <c r="B4" s="46"/>
    </row>
    <row r="5" spans="1:15" ht="15.75" thickBot="1" x14ac:dyDescent="0.3">
      <c r="B5" s="140"/>
      <c r="C5" s="140"/>
      <c r="D5" s="47"/>
      <c r="E5" s="47"/>
      <c r="F5" s="47"/>
      <c r="G5" s="47"/>
      <c r="H5" s="141" t="s">
        <v>1</v>
      </c>
      <c r="I5" s="141"/>
      <c r="J5" s="141"/>
      <c r="K5" s="141"/>
      <c r="L5" s="141"/>
      <c r="M5" s="141"/>
      <c r="N5" s="141"/>
    </row>
    <row r="6" spans="1:15" ht="15.75" thickBot="1" x14ac:dyDescent="0.3">
      <c r="A6" s="62"/>
      <c r="B6" s="142" t="s">
        <v>2</v>
      </c>
      <c r="C6" s="144" t="s">
        <v>3</v>
      </c>
      <c r="D6" s="146" t="s">
        <v>4</v>
      </c>
      <c r="E6" s="147"/>
      <c r="F6" s="147"/>
      <c r="G6" s="147"/>
      <c r="H6" s="147"/>
      <c r="I6" s="147"/>
      <c r="J6" s="147"/>
      <c r="K6" s="147"/>
      <c r="L6" s="147"/>
      <c r="M6" s="148"/>
      <c r="N6" s="149" t="s">
        <v>5</v>
      </c>
    </row>
    <row r="7" spans="1:15" ht="15.75" thickBot="1" x14ac:dyDescent="0.3">
      <c r="A7" s="63"/>
      <c r="B7" s="143"/>
      <c r="C7" s="145"/>
      <c r="D7" s="48">
        <v>2016</v>
      </c>
      <c r="E7" s="48">
        <v>2017</v>
      </c>
      <c r="F7" s="48">
        <v>2018</v>
      </c>
      <c r="G7" s="48">
        <v>2019</v>
      </c>
      <c r="H7" s="48">
        <v>2020</v>
      </c>
      <c r="I7" s="48">
        <v>2021</v>
      </c>
      <c r="J7" s="48">
        <v>2022</v>
      </c>
      <c r="K7" s="48">
        <v>2023</v>
      </c>
      <c r="L7" s="48">
        <v>2024</v>
      </c>
      <c r="M7" s="48">
        <v>2025</v>
      </c>
      <c r="N7" s="150"/>
    </row>
    <row r="8" spans="1:15" ht="39" thickBot="1" x14ac:dyDescent="0.3">
      <c r="A8" s="61" t="s">
        <v>124</v>
      </c>
      <c r="B8" s="68" t="s">
        <v>133</v>
      </c>
      <c r="C8" s="64">
        <v>2</v>
      </c>
      <c r="D8" s="50"/>
      <c r="E8" s="50"/>
      <c r="F8" s="50"/>
      <c r="G8" s="50"/>
      <c r="H8" s="50">
        <v>7</v>
      </c>
      <c r="I8" s="50"/>
      <c r="J8" s="50"/>
      <c r="K8" s="50"/>
      <c r="L8" s="50"/>
      <c r="M8" s="50"/>
      <c r="N8" s="49">
        <f>SUM(D8:M8)</f>
        <v>7</v>
      </c>
    </row>
    <row r="9" spans="1:15" ht="26.25" thickBot="1" x14ac:dyDescent="0.3">
      <c r="A9" s="61" t="s">
        <v>126</v>
      </c>
      <c r="B9" s="69" t="s">
        <v>128</v>
      </c>
      <c r="C9" s="66"/>
      <c r="D9" s="52"/>
      <c r="E9" s="53">
        <v>2</v>
      </c>
      <c r="F9" s="51"/>
      <c r="G9" s="51"/>
      <c r="H9" s="51"/>
      <c r="I9" s="51"/>
      <c r="J9" s="51"/>
      <c r="K9" s="51"/>
      <c r="L9" s="51"/>
      <c r="M9" s="51"/>
      <c r="N9" s="49">
        <f t="shared" ref="N9:N14" si="0">SUM(D9:M9)</f>
        <v>2</v>
      </c>
    </row>
    <row r="10" spans="1:15" ht="15.75" thickBot="1" x14ac:dyDescent="0.3">
      <c r="A10" s="61" t="s">
        <v>124</v>
      </c>
      <c r="B10" s="70" t="s">
        <v>45</v>
      </c>
      <c r="C10" s="65"/>
      <c r="D10" s="50"/>
      <c r="E10" s="50">
        <v>6</v>
      </c>
      <c r="F10" s="55"/>
      <c r="G10" s="55"/>
      <c r="H10" s="55"/>
      <c r="I10" s="55"/>
      <c r="J10" s="55"/>
      <c r="K10" s="55"/>
      <c r="L10" s="55"/>
      <c r="M10" s="55"/>
      <c r="N10" s="49">
        <f t="shared" si="0"/>
        <v>6</v>
      </c>
      <c r="O10" s="78" t="s">
        <v>154</v>
      </c>
    </row>
    <row r="11" spans="1:15" ht="26.25" thickBot="1" x14ac:dyDescent="0.3">
      <c r="A11" s="61" t="s">
        <v>125</v>
      </c>
      <c r="B11" s="69" t="s">
        <v>136</v>
      </c>
      <c r="C11" s="66">
        <v>2</v>
      </c>
      <c r="D11" s="51"/>
      <c r="E11" s="47"/>
      <c r="F11" s="53">
        <v>1</v>
      </c>
      <c r="G11" s="51"/>
      <c r="H11" s="51"/>
      <c r="I11" s="51"/>
      <c r="J11" s="51"/>
      <c r="K11" s="51"/>
      <c r="L11" s="51"/>
      <c r="M11" s="51"/>
      <c r="N11" s="49">
        <f t="shared" si="0"/>
        <v>1</v>
      </c>
    </row>
    <row r="12" spans="1:15" ht="30.75" customHeight="1" thickBot="1" x14ac:dyDescent="0.3">
      <c r="A12" s="61" t="s">
        <v>126</v>
      </c>
      <c r="B12" s="70" t="s">
        <v>127</v>
      </c>
      <c r="C12" s="65">
        <v>3</v>
      </c>
      <c r="D12" s="55"/>
      <c r="E12" s="50">
        <v>1</v>
      </c>
      <c r="F12" s="56"/>
      <c r="G12" s="55"/>
      <c r="H12" s="55"/>
      <c r="I12" s="55"/>
      <c r="J12" s="55"/>
      <c r="K12" s="55"/>
      <c r="L12" s="55"/>
      <c r="M12" s="55"/>
      <c r="N12" s="49">
        <f t="shared" si="0"/>
        <v>1</v>
      </c>
    </row>
    <row r="13" spans="1:15" ht="26.25" thickBot="1" x14ac:dyDescent="0.3">
      <c r="A13" s="61" t="s">
        <v>129</v>
      </c>
      <c r="B13" s="69" t="s">
        <v>130</v>
      </c>
      <c r="C13" s="66">
        <v>1</v>
      </c>
      <c r="D13" s="51">
        <v>1</v>
      </c>
      <c r="E13" s="51"/>
      <c r="F13" s="51"/>
      <c r="G13" s="51"/>
      <c r="H13" s="51"/>
      <c r="I13" s="51"/>
      <c r="J13" s="51"/>
      <c r="K13" s="51"/>
      <c r="L13" s="51"/>
      <c r="M13" s="51"/>
      <c r="N13" s="49">
        <f t="shared" si="0"/>
        <v>1</v>
      </c>
      <c r="O13" s="79" t="s">
        <v>151</v>
      </c>
    </row>
    <row r="14" spans="1:15" ht="15.75" thickBot="1" x14ac:dyDescent="0.3">
      <c r="A14" s="61"/>
      <c r="B14" s="70" t="s">
        <v>46</v>
      </c>
      <c r="C14" s="65"/>
      <c r="D14" s="55"/>
      <c r="E14" s="55"/>
      <c r="F14" s="55"/>
      <c r="G14" s="55"/>
      <c r="H14" s="55"/>
      <c r="I14" s="55"/>
      <c r="J14" s="55"/>
      <c r="K14" s="55"/>
      <c r="L14" s="55"/>
      <c r="M14" s="55">
        <v>8</v>
      </c>
      <c r="N14" s="49">
        <f t="shared" si="0"/>
        <v>8</v>
      </c>
    </row>
    <row r="15" spans="1:15" ht="15.75" thickBot="1" x14ac:dyDescent="0.3">
      <c r="A15" s="61" t="s">
        <v>131</v>
      </c>
      <c r="B15" s="70" t="s">
        <v>132</v>
      </c>
      <c r="C15" s="6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4"/>
    </row>
    <row r="16" spans="1:15" ht="24" customHeight="1" thickBot="1" x14ac:dyDescent="0.3">
      <c r="A16" s="61"/>
      <c r="B16" s="57" t="s">
        <v>47</v>
      </c>
      <c r="C16" s="66"/>
      <c r="D16" s="58">
        <f>SUM(D8:D14)</f>
        <v>1</v>
      </c>
      <c r="E16" s="58">
        <f t="shared" ref="E16:M16" si="1">SUM(E8:E14)</f>
        <v>9</v>
      </c>
      <c r="F16" s="58">
        <f t="shared" si="1"/>
        <v>1</v>
      </c>
      <c r="G16" s="58">
        <f t="shared" si="1"/>
        <v>0</v>
      </c>
      <c r="H16" s="58">
        <f t="shared" si="1"/>
        <v>7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8">
        <f t="shared" si="1"/>
        <v>0</v>
      </c>
      <c r="M16" s="58">
        <f t="shared" si="1"/>
        <v>8</v>
      </c>
      <c r="N16" s="58">
        <v>26</v>
      </c>
    </row>
    <row r="18" spans="1:1" ht="15.75" x14ac:dyDescent="0.25">
      <c r="A18" s="72" t="str">
        <f>+'PTS yhteenveto'!A37</f>
        <v>Huom. Vuosittain toistuvat huoltotoimenpiteet eivät sisälly PTS-ehdotukseen</v>
      </c>
    </row>
  </sheetData>
  <mergeCells count="6">
    <mergeCell ref="B5:C5"/>
    <mergeCell ref="H5:N5"/>
    <mergeCell ref="B6:B7"/>
    <mergeCell ref="C6:C7"/>
    <mergeCell ref="D6:M6"/>
    <mergeCell ref="N6:N7"/>
  </mergeCells>
  <pageMargins left="0.7" right="0.7" top="0.75" bottom="0.7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D9" sqref="D9"/>
    </sheetView>
  </sheetViews>
  <sheetFormatPr defaultRowHeight="15" x14ac:dyDescent="0.25"/>
  <cols>
    <col min="1" max="1" width="9" style="30"/>
    <col min="2" max="2" width="53.5" style="30" customWidth="1"/>
    <col min="3" max="3" width="0.375" style="30" hidden="1" customWidth="1"/>
    <col min="4" max="4" width="56.625" style="30" customWidth="1"/>
    <col min="5" max="5" width="0.125" style="30" customWidth="1"/>
    <col min="6" max="6" width="37.5" style="30" customWidth="1"/>
    <col min="7" max="7" width="17.5" style="30" customWidth="1"/>
    <col min="8" max="8" width="25.125" style="30" customWidth="1"/>
    <col min="9" max="9" width="9" style="153"/>
  </cols>
  <sheetData>
    <row r="1" spans="1:8" x14ac:dyDescent="0.25">
      <c r="A1" s="151" t="s">
        <v>55</v>
      </c>
      <c r="D1" s="152">
        <v>42641</v>
      </c>
    </row>
    <row r="2" spans="1:8" x14ac:dyDescent="0.25">
      <c r="A2" s="151"/>
    </row>
    <row r="3" spans="1:8" x14ac:dyDescent="0.25">
      <c r="A3" s="151" t="s">
        <v>160</v>
      </c>
      <c r="F3" s="154"/>
    </row>
    <row r="5" spans="1:8" ht="31.5" x14ac:dyDescent="0.25">
      <c r="A5" s="155"/>
      <c r="B5" s="156" t="s">
        <v>56</v>
      </c>
      <c r="C5" s="157"/>
      <c r="D5" s="158" t="s">
        <v>57</v>
      </c>
      <c r="E5" s="158"/>
      <c r="F5" s="158" t="s">
        <v>58</v>
      </c>
      <c r="G5" s="159" t="s">
        <v>59</v>
      </c>
      <c r="H5" s="160" t="s">
        <v>60</v>
      </c>
    </row>
    <row r="6" spans="1:8" x14ac:dyDescent="0.25">
      <c r="A6" s="161">
        <v>2006</v>
      </c>
      <c r="B6" s="162" t="s">
        <v>61</v>
      </c>
      <c r="C6" s="162"/>
      <c r="D6" s="163" t="s">
        <v>161</v>
      </c>
      <c r="E6" s="162"/>
      <c r="F6" s="162"/>
      <c r="G6" s="164"/>
      <c r="H6" s="165" t="s">
        <v>64</v>
      </c>
    </row>
    <row r="7" spans="1:8" x14ac:dyDescent="0.25">
      <c r="A7" s="161">
        <v>2006</v>
      </c>
      <c r="B7" s="162" t="s">
        <v>62</v>
      </c>
      <c r="C7" s="162"/>
      <c r="D7" s="162"/>
      <c r="E7" s="162"/>
      <c r="F7" s="162"/>
      <c r="G7" s="164"/>
      <c r="H7" s="165" t="s">
        <v>162</v>
      </c>
    </row>
    <row r="8" spans="1:8" x14ac:dyDescent="0.25">
      <c r="A8" s="161">
        <v>2007</v>
      </c>
      <c r="B8" s="166" t="s">
        <v>63</v>
      </c>
      <c r="C8" s="166"/>
      <c r="D8" s="163" t="s">
        <v>163</v>
      </c>
      <c r="E8" s="162"/>
      <c r="F8" s="162"/>
      <c r="G8" s="164"/>
      <c r="H8" s="165" t="s">
        <v>64</v>
      </c>
    </row>
    <row r="9" spans="1:8" x14ac:dyDescent="0.25">
      <c r="A9" s="161">
        <v>2008</v>
      </c>
      <c r="B9" s="162" t="s">
        <v>65</v>
      </c>
      <c r="C9" s="162"/>
      <c r="D9" s="162"/>
      <c r="E9" s="162"/>
      <c r="F9" s="162"/>
      <c r="G9" s="164"/>
      <c r="H9" s="165" t="s">
        <v>66</v>
      </c>
    </row>
    <row r="10" spans="1:8" ht="30" x14ac:dyDescent="0.25">
      <c r="A10" s="161">
        <v>2008</v>
      </c>
      <c r="B10" s="162" t="s">
        <v>67</v>
      </c>
      <c r="C10" s="162"/>
      <c r="D10" s="30" t="s">
        <v>158</v>
      </c>
      <c r="E10" s="162"/>
      <c r="F10" s="162"/>
      <c r="G10" s="164"/>
      <c r="H10" s="164" t="s">
        <v>164</v>
      </c>
    </row>
    <row r="11" spans="1:8" x14ac:dyDescent="0.25">
      <c r="A11" s="161">
        <v>2009</v>
      </c>
      <c r="B11" s="162" t="s">
        <v>68</v>
      </c>
      <c r="C11" s="162"/>
      <c r="D11" s="167" t="s">
        <v>165</v>
      </c>
      <c r="E11" s="162"/>
      <c r="F11" s="162"/>
      <c r="G11" s="164"/>
      <c r="H11" s="165" t="s">
        <v>69</v>
      </c>
    </row>
    <row r="12" spans="1:8" x14ac:dyDescent="0.25">
      <c r="A12" s="161">
        <v>2010</v>
      </c>
      <c r="B12" s="162" t="s">
        <v>70</v>
      </c>
      <c r="C12" s="162"/>
      <c r="D12" s="162"/>
      <c r="E12" s="162"/>
      <c r="F12" s="162"/>
      <c r="G12" s="164"/>
      <c r="H12" s="165"/>
    </row>
    <row r="13" spans="1:8" x14ac:dyDescent="0.25">
      <c r="A13" s="161">
        <v>2010</v>
      </c>
      <c r="B13" s="162" t="s">
        <v>71</v>
      </c>
      <c r="C13" s="162"/>
      <c r="D13" s="162"/>
      <c r="E13" s="162"/>
      <c r="F13" s="162"/>
      <c r="G13" s="164"/>
      <c r="H13" s="165"/>
    </row>
    <row r="14" spans="1:8" ht="45" x14ac:dyDescent="0.25">
      <c r="A14" s="161">
        <v>2010</v>
      </c>
      <c r="B14" s="162" t="s">
        <v>72</v>
      </c>
      <c r="C14" s="162"/>
      <c r="D14" s="168" t="s">
        <v>166</v>
      </c>
      <c r="E14" s="162"/>
      <c r="F14" s="162"/>
      <c r="G14" s="164"/>
      <c r="H14" s="165" t="s">
        <v>64</v>
      </c>
    </row>
    <row r="15" spans="1:8" x14ac:dyDescent="0.25">
      <c r="A15" s="161">
        <v>2011</v>
      </c>
      <c r="B15" s="162" t="s">
        <v>73</v>
      </c>
      <c r="C15" s="162"/>
      <c r="D15" s="167" t="s">
        <v>167</v>
      </c>
      <c r="E15" s="162"/>
      <c r="F15" s="162"/>
      <c r="G15" s="164"/>
      <c r="H15" s="165" t="s">
        <v>168</v>
      </c>
    </row>
    <row r="16" spans="1:8" x14ac:dyDescent="0.25">
      <c r="A16" s="161">
        <v>2013</v>
      </c>
      <c r="B16" s="162" t="s">
        <v>74</v>
      </c>
      <c r="C16" s="162"/>
      <c r="D16" s="162"/>
      <c r="E16" s="162"/>
      <c r="F16" s="162"/>
      <c r="G16" s="164"/>
      <c r="H16" s="164"/>
    </row>
    <row r="17" spans="1:8" x14ac:dyDescent="0.25">
      <c r="A17" s="161">
        <v>2013</v>
      </c>
      <c r="B17" s="162" t="s">
        <v>75</v>
      </c>
      <c r="C17" s="162"/>
      <c r="D17" s="162"/>
      <c r="E17" s="162"/>
      <c r="F17" s="162"/>
      <c r="G17" s="164"/>
      <c r="H17" s="165" t="s">
        <v>76</v>
      </c>
    </row>
    <row r="18" spans="1:8" ht="30" x14ac:dyDescent="0.25">
      <c r="A18" s="161">
        <v>2014</v>
      </c>
      <c r="B18" s="162" t="s">
        <v>77</v>
      </c>
      <c r="C18" s="162"/>
      <c r="D18" s="30" t="s">
        <v>159</v>
      </c>
      <c r="E18" s="162"/>
      <c r="F18" s="162"/>
      <c r="G18" s="164" t="s">
        <v>169</v>
      </c>
      <c r="H18" s="164" t="s">
        <v>69</v>
      </c>
    </row>
    <row r="19" spans="1:8" x14ac:dyDescent="0.25">
      <c r="A19" s="161">
        <v>2014</v>
      </c>
      <c r="B19" s="162" t="s">
        <v>78</v>
      </c>
      <c r="C19" s="162"/>
      <c r="D19" s="162"/>
      <c r="E19" s="162"/>
      <c r="F19" s="162"/>
      <c r="G19" s="164"/>
      <c r="H19" s="165"/>
    </row>
    <row r="20" spans="1:8" x14ac:dyDescent="0.25">
      <c r="A20" s="161">
        <v>2014</v>
      </c>
      <c r="B20" s="162" t="s">
        <v>79</v>
      </c>
      <c r="C20" s="162"/>
      <c r="D20" s="162"/>
      <c r="E20" s="162"/>
      <c r="F20" s="162"/>
      <c r="G20" s="164"/>
      <c r="H20" s="165"/>
    </row>
    <row r="21" spans="1:8" ht="30" x14ac:dyDescent="0.25">
      <c r="A21" s="161">
        <v>2015</v>
      </c>
      <c r="B21" s="162" t="s">
        <v>170</v>
      </c>
      <c r="C21" s="162"/>
      <c r="D21" s="162" t="s">
        <v>80</v>
      </c>
      <c r="E21" s="162"/>
      <c r="F21" s="162" t="s">
        <v>81</v>
      </c>
      <c r="G21" s="164" t="s">
        <v>82</v>
      </c>
      <c r="H21" s="165" t="s">
        <v>83</v>
      </c>
    </row>
    <row r="22" spans="1:8" ht="30" x14ac:dyDescent="0.25">
      <c r="A22" s="169"/>
      <c r="B22" s="169"/>
      <c r="C22" s="169"/>
      <c r="D22" s="162" t="s">
        <v>84</v>
      </c>
      <c r="E22" s="162"/>
      <c r="F22" s="162" t="s">
        <v>90</v>
      </c>
      <c r="G22" s="164"/>
      <c r="H22" s="165"/>
    </row>
    <row r="23" spans="1:8" ht="30" x14ac:dyDescent="0.25">
      <c r="A23" s="169"/>
      <c r="B23" s="169"/>
      <c r="C23" s="169"/>
      <c r="D23" s="162" t="s">
        <v>85</v>
      </c>
      <c r="E23" s="162"/>
      <c r="F23" s="162"/>
      <c r="G23" s="164"/>
      <c r="H23" s="165"/>
    </row>
    <row r="24" spans="1:8" ht="30" x14ac:dyDescent="0.25">
      <c r="A24" s="169"/>
      <c r="B24" s="169"/>
      <c r="C24" s="169"/>
      <c r="D24" s="162" t="s">
        <v>86</v>
      </c>
      <c r="E24" s="162"/>
      <c r="F24" s="162"/>
      <c r="G24" s="164"/>
      <c r="H24" s="165"/>
    </row>
    <row r="25" spans="1:8" x14ac:dyDescent="0.25">
      <c r="A25" s="169"/>
      <c r="B25" s="169"/>
      <c r="C25" s="169"/>
      <c r="D25" s="162" t="s">
        <v>87</v>
      </c>
      <c r="E25" s="162"/>
      <c r="F25" s="162"/>
      <c r="G25" s="164"/>
      <c r="H25" s="165" t="s">
        <v>88</v>
      </c>
    </row>
    <row r="26" spans="1:8" ht="30" x14ac:dyDescent="0.25">
      <c r="A26" s="161">
        <v>2016</v>
      </c>
      <c r="B26" s="162" t="s">
        <v>171</v>
      </c>
      <c r="C26" s="71"/>
      <c r="D26" s="170"/>
      <c r="E26" s="71"/>
      <c r="F26" s="71"/>
      <c r="G26" s="165" t="s">
        <v>89</v>
      </c>
      <c r="H26" s="165"/>
    </row>
    <row r="27" spans="1:8" ht="30" x14ac:dyDescent="0.25">
      <c r="A27" s="71"/>
      <c r="B27" s="71"/>
      <c r="C27" s="71"/>
      <c r="D27" s="171" t="s">
        <v>172</v>
      </c>
      <c r="E27" s="71"/>
      <c r="F27" s="71"/>
      <c r="G27" s="165"/>
      <c r="H27" s="165"/>
    </row>
    <row r="28" spans="1:8" ht="45" x14ac:dyDescent="0.25">
      <c r="A28" s="71"/>
      <c r="B28" s="71"/>
      <c r="C28" s="71"/>
      <c r="D28" s="171" t="s">
        <v>173</v>
      </c>
      <c r="E28" s="71"/>
      <c r="F28" s="71"/>
      <c r="G28" s="165"/>
      <c r="H28" s="165" t="s">
        <v>52</v>
      </c>
    </row>
    <row r="29" spans="1:8" x14ac:dyDescent="0.25">
      <c r="A29" s="71"/>
      <c r="B29" s="71"/>
      <c r="C29" s="71"/>
      <c r="D29" s="172" t="s">
        <v>174</v>
      </c>
      <c r="E29" s="71"/>
      <c r="F29" s="71"/>
      <c r="G29" s="165" t="s">
        <v>89</v>
      </c>
      <c r="H29" s="165"/>
    </row>
    <row r="30" spans="1:8" ht="30" x14ac:dyDescent="0.25">
      <c r="A30" s="71"/>
      <c r="B30" s="71"/>
      <c r="C30" s="71"/>
      <c r="D30" s="171" t="s">
        <v>175</v>
      </c>
      <c r="E30" s="71"/>
      <c r="F30" s="71"/>
      <c r="G30" s="165"/>
      <c r="H30" s="165"/>
    </row>
    <row r="31" spans="1:8" x14ac:dyDescent="0.25">
      <c r="A31" s="71"/>
      <c r="B31" s="71"/>
      <c r="C31" s="71"/>
      <c r="D31" s="171" t="s">
        <v>176</v>
      </c>
      <c r="E31" s="71"/>
      <c r="F31" s="71"/>
      <c r="G31" s="165"/>
      <c r="H31" s="165"/>
    </row>
    <row r="32" spans="1:8" x14ac:dyDescent="0.25">
      <c r="A32" s="71"/>
      <c r="B32" s="71"/>
      <c r="C32" s="71"/>
      <c r="D32" s="171" t="s">
        <v>177</v>
      </c>
      <c r="E32" s="71"/>
      <c r="F32" s="71"/>
      <c r="G32" s="165"/>
      <c r="H32" s="165"/>
    </row>
    <row r="33" spans="1:8" x14ac:dyDescent="0.25">
      <c r="A33" s="71"/>
      <c r="B33" s="71"/>
      <c r="C33" s="71"/>
      <c r="D33" s="172" t="s">
        <v>178</v>
      </c>
      <c r="E33" s="71"/>
      <c r="F33" s="71"/>
      <c r="G33" s="165"/>
      <c r="H33" s="165"/>
    </row>
    <row r="36" spans="1:8" x14ac:dyDescent="0.25">
      <c r="D36" s="163"/>
    </row>
  </sheetData>
  <pageMargins left="0.7" right="0.7" top="0.75" bottom="0.75" header="0.3" footer="0.3"/>
  <pageSetup paperSize="9" scale="3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3</vt:i4>
      </vt:variant>
    </vt:vector>
  </HeadingPairs>
  <TitlesOfParts>
    <vt:vector size="9" baseType="lpstr">
      <vt:lpstr>PTS yhteenveto</vt:lpstr>
      <vt:lpstr>Rakenne</vt:lpstr>
      <vt:lpstr>Rakenne_korjaustoimenpiteet</vt:lpstr>
      <vt:lpstr>LVIA</vt:lpstr>
      <vt:lpstr>Sähkö</vt:lpstr>
      <vt:lpstr>Korjaushistoria 2006-</vt:lpstr>
      <vt:lpstr>'PTS yhteenveto'!Tulostusalue</vt:lpstr>
      <vt:lpstr>Rakenne!Tulostusalue</vt:lpstr>
      <vt:lpstr>Rakenne_korjaustoimenpiteet!Tulostusalue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</dc:creator>
  <cp:lastModifiedBy>Jorma</cp:lastModifiedBy>
  <cp:lastPrinted>2016-09-28T09:08:13Z</cp:lastPrinted>
  <dcterms:created xsi:type="dcterms:W3CDTF">2016-06-29T10:02:16Z</dcterms:created>
  <dcterms:modified xsi:type="dcterms:W3CDTF">2016-09-29T09:54:31Z</dcterms:modified>
</cp:coreProperties>
</file>