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jorma\OneDrive\Lohiverkko\Talousarvio ja kust\"/>
    </mc:Choice>
  </mc:AlternateContent>
  <xr:revisionPtr revIDLastSave="76" documentId="E709E858F2A7E106423E8D7AE3EF9DAF64BC2DA7" xr6:coauthVersionLast="24" xr6:coauthVersionMax="24" xr10:uidLastSave="{A044802B-213F-4653-8E3C-6BF2230A621D}"/>
  <bookViews>
    <workbookView xWindow="0" yWindow="0" windowWidth="17256" windowHeight="5640" xr2:uid="{00000000-000D-0000-FFFF-FFFF00000000}"/>
  </bookViews>
  <sheets>
    <sheet name="2018B" sheetId="2" r:id="rId1"/>
    <sheet name="2017B" sheetId="1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E43" i="2" l="1"/>
  <c r="E38" i="2" l="1"/>
  <c r="E44" i="2" s="1"/>
  <c r="E24" i="2" l="1"/>
  <c r="E17" i="2"/>
  <c r="E64" i="1" l="1"/>
  <c r="C78" i="1"/>
  <c r="E76" i="1"/>
  <c r="E75" i="1"/>
  <c r="E74" i="1"/>
  <c r="E73" i="1"/>
  <c r="E72" i="1"/>
  <c r="E71" i="1"/>
  <c r="E70" i="1"/>
  <c r="B68" i="1"/>
  <c r="E50" i="1"/>
  <c r="E24" i="1"/>
  <c r="E17" i="1"/>
  <c r="E65" i="1" l="1"/>
  <c r="E77" i="1"/>
</calcChain>
</file>

<file path=xl/sharedStrings.xml><?xml version="1.0" encoding="utf-8"?>
<sst xmlns="http://schemas.openxmlformats.org/spreadsheetml/2006/main" count="230" uniqueCount="131">
  <si>
    <t>Asunto OY Lohiverkko</t>
  </si>
  <si>
    <t>päiv.8.11.2016</t>
  </si>
  <si>
    <t>KORJAUS- JA HUOLTOBUDJETTI 2017</t>
  </si>
  <si>
    <t>2017B</t>
  </si>
  <si>
    <t>tarjoukset</t>
  </si>
  <si>
    <t>päätös</t>
  </si>
  <si>
    <t>Valmis</t>
  </si>
  <si>
    <t>Vastuu</t>
  </si>
  <si>
    <t>HUOLLOT</t>
  </si>
  <si>
    <t>1. Vuosittain toistuvat huoltokustannukset</t>
  </si>
  <si>
    <t>lämmitysjärjestelmän huolto 2 /a</t>
  </si>
  <si>
    <t>LVI Bodö</t>
  </si>
  <si>
    <t>Ilari</t>
  </si>
  <si>
    <t>kattojen huolto</t>
  </si>
  <si>
    <t>Lohiverkko</t>
  </si>
  <si>
    <t>Kari</t>
  </si>
  <si>
    <t>viherrakenteiden hoito</t>
  </si>
  <si>
    <t>Eila</t>
  </si>
  <si>
    <t>lumen poisto ja hiekoitus</t>
  </si>
  <si>
    <t>Selco</t>
  </si>
  <si>
    <t>lehtien poisto ym.</t>
  </si>
  <si>
    <t>talkoot</t>
  </si>
  <si>
    <t>jauhesammuttimen huolto</t>
  </si>
  <si>
    <t>joka 2. vuosi</t>
  </si>
  <si>
    <t>E Havantola</t>
  </si>
  <si>
    <t>Jorma</t>
  </si>
  <si>
    <t>ruohonlekkurin huolto</t>
  </si>
  <si>
    <t>Woodsman</t>
  </si>
  <si>
    <t xml:space="preserve">HUOLTOBUDJETTI </t>
  </si>
  <si>
    <t>KORJAUKSET</t>
  </si>
  <si>
    <t>1. Muut vuosittaiset korjaukset (yllättävät viat, rikkoutumiset,jne.)</t>
  </si>
  <si>
    <t>vesihanat ym. asunnoissa</t>
  </si>
  <si>
    <t>Puuha,Laitinen</t>
  </si>
  <si>
    <t>avainjärjestelmä</t>
  </si>
  <si>
    <t>Espoonlahden Lukko ja Vesi</t>
  </si>
  <si>
    <t>lämmitysjärjestelmä asunnoissa</t>
  </si>
  <si>
    <t>Bodö</t>
  </si>
  <si>
    <t>sähköjärjestelmät asunnoissa</t>
  </si>
  <si>
    <t>Tekaron</t>
  </si>
  <si>
    <t>2. Yhtiökokouksen päättämät korjaukset</t>
  </si>
  <si>
    <t>puiden kaato</t>
  </si>
  <si>
    <t>B-talon länsipään kaadetun kuusen alueen kunnostus (suunnitelma) ; viherrakenteet</t>
  </si>
  <si>
    <t>Eilan ehdotus</t>
  </si>
  <si>
    <t>B-talon ikkunaritilän vaihto</t>
  </si>
  <si>
    <t>kuntoarvio</t>
  </si>
  <si>
    <t>TV antennijärjestelmän muutos</t>
  </si>
  <si>
    <t>aidan korjaus ja maalaus</t>
  </si>
  <si>
    <t>vesipostien uusinta</t>
  </si>
  <si>
    <t>hulevesijärjestelmän kaivojen ja putkistojen huuhtelu ja toiminnan tarkastus ja tarvittaessa kunnostaminen. Juurien poisto</t>
  </si>
  <si>
    <t>tiiliseinäseinävaurioiden tutkimus ja korjaus</t>
  </si>
  <si>
    <t>kaivojen korroosiovaurioituneiden alakansien uusiminen.k</t>
  </si>
  <si>
    <t>pihaportaiden kunnostaminen</t>
  </si>
  <si>
    <t xml:space="preserve">ei tehdä </t>
  </si>
  <si>
    <t xml:space="preserve">terassien rakenteiden korjaus </t>
  </si>
  <si>
    <t>vaihdetaan vialliset lankut: työmääräarvio Kari/Jorma</t>
  </si>
  <si>
    <t>kylpyhuoneiden kosteusmittaukset, paitsi A3,C13,C14</t>
  </si>
  <si>
    <t>putkieristeiden uusinta</t>
  </si>
  <si>
    <t>todettiin kauneusvirheiksi, ei toimenpiteitä</t>
  </si>
  <si>
    <t>ilmanvaihdon korjaussuunnittelu</t>
  </si>
  <si>
    <t>testataan hormien vedon parantumista esim. Eskonin tekniikalla, mutta painovoimailmanvaihtoa ei muuteta</t>
  </si>
  <si>
    <t>sähkökuntotutkimus (pihan jälkiasennukset ja rk:t)</t>
  </si>
  <si>
    <t>jaksotetaan 2019  2000€</t>
  </si>
  <si>
    <t>ulkovalaistuksen kellon lisääminen</t>
  </si>
  <si>
    <t>ei tehdä, valalstus led-tekniikalla 6000 ---&gt; 0</t>
  </si>
  <si>
    <t>pää-,kiinteistö- ja mittauskeskusten lämpökuvaus</t>
  </si>
  <si>
    <t>päällysrakenteet, maan kallistukset</t>
  </si>
  <si>
    <t>kuntoarviossa 3000€ 2018</t>
  </si>
  <si>
    <t>roskakatos,suoristaminen; autotallin metalliosien huoltomaalaus</t>
  </si>
  <si>
    <t>ulkoseinäpaneloinnin huolto ja maalaus</t>
  </si>
  <si>
    <t>ovipaneelien huoltomaalaus tarvittaessa</t>
  </si>
  <si>
    <t>autolämmityspistorasioiden ja valojen uusinta</t>
  </si>
  <si>
    <t>3. Yllättävät kertakorjaukset/huoltokustannukset</t>
  </si>
  <si>
    <t>C15 vesiputken sulatus</t>
  </si>
  <si>
    <t>Pelticenter</t>
  </si>
  <si>
    <t>ilmanvaihdon poistohormien nuohous</t>
  </si>
  <si>
    <t>A3 kohdalla ikkunapellin korjaus</t>
  </si>
  <si>
    <t>Taideteräs</t>
  </si>
  <si>
    <t>vesimittarin kaapelin uusinta</t>
  </si>
  <si>
    <t>B 8 sisäänkäynnin lippa vuotaa</t>
  </si>
  <si>
    <t>Rakennuksen sokkelien/ulkoseinien vierustat tulisi olla vapaana pensas ym. kasveista n. 500 mm. leveydelle saakka.</t>
  </si>
  <si>
    <t>1000 ---&gt; 0, poistettu talkoissa ym.</t>
  </si>
  <si>
    <t>Puretun savupiipun perustuksen tiivistys</t>
  </si>
  <si>
    <t>kevättalkoissa 2017 1000 ---&gt; 0€</t>
  </si>
  <si>
    <t>Köynnöskasvien poisto seiniltä</t>
  </si>
  <si>
    <t>2000 ---&gt; 0, poistettu talkoissa</t>
  </si>
  <si>
    <t>B8 kattokuilun maalaus</t>
  </si>
  <si>
    <t>B-talon ryömintätilan putkihalkeama</t>
  </si>
  <si>
    <t>A2 vesivahinko</t>
  </si>
  <si>
    <t>pihavalaisimen uusinta (lähin Lohitietä)</t>
  </si>
  <si>
    <t>varaus</t>
  </si>
  <si>
    <t>KORJAUSBUDJETTI</t>
  </si>
  <si>
    <t>yks</t>
  </si>
  <si>
    <t>a'-hinta</t>
  </si>
  <si>
    <t>yhteensä</t>
  </si>
  <si>
    <t>Ruusujen ja kasvualustan poisto n. 50m2 40-50cm syyvyydeltä = 25 m3</t>
  </si>
  <si>
    <t>Konetyö</t>
  </si>
  <si>
    <t>Koneen siirtp</t>
  </si>
  <si>
    <t>Multa</t>
  </si>
  <si>
    <t>Perushake</t>
  </si>
  <si>
    <t>Rajauskangas</t>
  </si>
  <si>
    <t>Kasvit</t>
  </si>
  <si>
    <t>Varaus</t>
  </si>
  <si>
    <t xml:space="preserve"> 6*12/2*,3</t>
  </si>
  <si>
    <t>KORJAUS- JA HUOLTOBUDJETTI 2018</t>
  </si>
  <si>
    <t>2018B</t>
  </si>
  <si>
    <t>puretun savupiipun perustuksen tiivistys</t>
  </si>
  <si>
    <t>leikkipaikan kehittäminen</t>
  </si>
  <si>
    <t>2017T</t>
  </si>
  <si>
    <t>WD Kuivaus</t>
  </si>
  <si>
    <t>10/2019</t>
  </si>
  <si>
    <t>päiv.1.11.2017</t>
  </si>
  <si>
    <t>12 asuntoa + ent. pannuhuoneen seinä</t>
  </si>
  <si>
    <t>lehtipuhaltimen osto lehtien poistoon</t>
  </si>
  <si>
    <t>raivaussahan osto</t>
  </si>
  <si>
    <t>varastokellarin laatoituksen kaato ei toimi, tod. 1.11.2017</t>
  </si>
  <si>
    <t>lähde: kuntoarvio</t>
  </si>
  <si>
    <t>2. Yhtiökokoukselle esittävät korjaukset (perustuu PTS 2017 - 2026)</t>
  </si>
  <si>
    <t>puiset kukka-astiat</t>
  </si>
  <si>
    <t>Hallitus 21.11.2017</t>
  </si>
  <si>
    <t>sähkökuntotutkimus (pihan jälkiasennukset ja autokatoksen sähköistys)</t>
  </si>
  <si>
    <t>talkoilla ?</t>
  </si>
  <si>
    <t>A- ja B-talon eteläpuolen ulkoseinäpaneloinnin huolto ja maalaus</t>
  </si>
  <si>
    <t>roskakatoksen huoltomaalaus,suoristaminen, laatoituksen korjaus; autotallin betoni- ja metalliosien huoltomaalaus</t>
  </si>
  <si>
    <t xml:space="preserve">ovipaneelien huoltomaalaus </t>
  </si>
  <si>
    <t>nykyisen hoitovastikkeen kipuraja</t>
  </si>
  <si>
    <t>Ilari tarkistaa kustannusarvion</t>
  </si>
  <si>
    <t>Teppo/Ilari</t>
  </si>
  <si>
    <t>?</t>
  </si>
  <si>
    <t>homeen poisto B10 ulkoseinältä</t>
  </si>
  <si>
    <t>A4 vapaat pihalaatat?</t>
  </si>
  <si>
    <t>Grohen vuotoilmaiset 14*60€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</si>
</sst>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FF00"/>
      <name val="Calibri"/>
      <family val="2"/>
      <scheme val="minor"/>
    </font>
    <font>
      <sz val="12"/>
      <color rgb="FF00FF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6" fillId="0" borderId="1" xfId="0" applyFont="1" applyBorder="1"/>
    <xf numFmtId="14" fontId="4" fillId="3" borderId="1" xfId="0" applyNumberFormat="1" applyFont="1" applyFill="1" applyBorder="1"/>
    <xf numFmtId="0" fontId="7" fillId="5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2" fillId="0" borderId="0" xfId="0" quotePrefix="1" applyFont="1"/>
    <xf numFmtId="0" fontId="1" fillId="0" borderId="2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/>
    <xf numFmtId="0" fontId="9" fillId="2" borderId="1" xfId="0" applyFont="1" applyFill="1" applyBorder="1"/>
    <xf numFmtId="0" fontId="9" fillId="3" borderId="1" xfId="0" applyFont="1" applyFill="1" applyBorder="1"/>
    <xf numFmtId="0" fontId="9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2" fontId="1" fillId="5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0" fontId="8" fillId="2" borderId="1" xfId="0" applyFont="1" applyFill="1" applyBorder="1"/>
    <xf numFmtId="0" fontId="8" fillId="3" borderId="1" xfId="0" applyFont="1" applyFill="1" applyBorder="1"/>
    <xf numFmtId="0" fontId="8" fillId="4" borderId="1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4" fillId="0" borderId="0" xfId="0" applyFont="1"/>
    <xf numFmtId="0" fontId="1" fillId="0" borderId="0" xfId="0" quotePrefix="1" applyFont="1"/>
    <xf numFmtId="0" fontId="6" fillId="6" borderId="1" xfId="0" applyFont="1" applyFill="1" applyBorder="1"/>
    <xf numFmtId="0" fontId="1" fillId="6" borderId="1" xfId="0" applyFont="1" applyFill="1" applyBorder="1"/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vertical="center" wrapText="1"/>
    </xf>
    <xf numFmtId="14" fontId="4" fillId="6" borderId="1" xfId="0" applyNumberFormat="1" applyFont="1" applyFill="1" applyBorder="1"/>
    <xf numFmtId="0" fontId="1" fillId="6" borderId="2" xfId="0" applyFont="1" applyFill="1" applyBorder="1"/>
    <xf numFmtId="0" fontId="7" fillId="6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9" fillId="0" borderId="1" xfId="0" applyFont="1" applyFill="1" applyBorder="1"/>
    <xf numFmtId="0" fontId="8" fillId="0" borderId="1" xfId="0" applyFont="1" applyFill="1" applyBorder="1"/>
    <xf numFmtId="0" fontId="1" fillId="6" borderId="3" xfId="0" applyFont="1" applyFill="1" applyBorder="1"/>
    <xf numFmtId="2" fontId="10" fillId="6" borderId="1" xfId="0" applyNumberFormat="1" applyFont="1" applyFill="1" applyBorder="1" applyAlignment="1">
      <alignment vertical="center" wrapText="1"/>
    </xf>
    <xf numFmtId="0" fontId="1" fillId="6" borderId="1" xfId="0" applyFont="1" applyFill="1" applyBorder="1" applyAlignment="1">
      <alignment wrapText="1"/>
    </xf>
    <xf numFmtId="0" fontId="8" fillId="0" borderId="0" xfId="0" applyFont="1"/>
    <xf numFmtId="0" fontId="5" fillId="7" borderId="1" xfId="0" applyFont="1" applyFill="1" applyBorder="1"/>
    <xf numFmtId="0" fontId="1" fillId="7" borderId="1" xfId="0" applyFont="1" applyFill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5" fillId="8" borderId="1" xfId="0" applyFont="1" applyFill="1" applyBorder="1"/>
    <xf numFmtId="0" fontId="1" fillId="8" borderId="1" xfId="0" applyFont="1" applyFill="1" applyBorder="1"/>
    <xf numFmtId="0" fontId="11" fillId="8" borderId="1" xfId="0" applyFont="1" applyFill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horizontal="center"/>
    </xf>
    <xf numFmtId="14" fontId="2" fillId="0" borderId="0" xfId="0" applyNumberFormat="1" applyFont="1"/>
    <xf numFmtId="6" fontId="12" fillId="0" borderId="0" xfId="0" applyNumberFormat="1" applyFont="1"/>
    <xf numFmtId="0" fontId="9" fillId="6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0" fontId="4" fillId="9" borderId="1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topLeftCell="A28" zoomScaleNormal="100" workbookViewId="0">
      <selection activeCell="E38" sqref="E38"/>
    </sheetView>
  </sheetViews>
  <sheetFormatPr defaultRowHeight="14.4" x14ac:dyDescent="0.3"/>
  <cols>
    <col min="1" max="1" width="9.5546875" style="1" customWidth="1"/>
    <col min="2" max="2" width="49.44140625" style="1" customWidth="1"/>
    <col min="3" max="3" width="12.88671875" style="1" customWidth="1"/>
    <col min="4" max="4" width="13.6640625" style="1" customWidth="1"/>
    <col min="5" max="5" width="8.88671875" style="1"/>
    <col min="6" max="8" width="12.44140625" style="1" customWidth="1"/>
    <col min="9" max="9" width="14.88671875" style="3" customWidth="1"/>
    <col min="10" max="11" width="8.88671875" style="1"/>
  </cols>
  <sheetData>
    <row r="1" spans="1:9" x14ac:dyDescent="0.3">
      <c r="A1" s="1" t="s">
        <v>0</v>
      </c>
      <c r="D1" s="61">
        <v>43060</v>
      </c>
    </row>
    <row r="2" spans="1:9" x14ac:dyDescent="0.3">
      <c r="D2" s="4"/>
    </row>
    <row r="4" spans="1:9" ht="18" x14ac:dyDescent="0.35">
      <c r="A4" s="5" t="s">
        <v>103</v>
      </c>
      <c r="D4" s="51" t="s">
        <v>118</v>
      </c>
    </row>
    <row r="6" spans="1:9" x14ac:dyDescent="0.3">
      <c r="A6" s="6"/>
      <c r="B6" s="6"/>
      <c r="C6" s="6"/>
      <c r="D6" s="6"/>
      <c r="E6" s="7" t="s">
        <v>104</v>
      </c>
      <c r="F6" s="8" t="s">
        <v>4</v>
      </c>
      <c r="G6" s="8" t="s">
        <v>5</v>
      </c>
      <c r="H6" s="8" t="s">
        <v>6</v>
      </c>
      <c r="I6" s="9" t="s">
        <v>7</v>
      </c>
    </row>
    <row r="7" spans="1:9" ht="15.6" x14ac:dyDescent="0.3">
      <c r="A7" s="52" t="s">
        <v>8</v>
      </c>
      <c r="B7" s="6"/>
      <c r="C7" s="6"/>
      <c r="D7" s="6"/>
      <c r="E7" s="11"/>
      <c r="F7" s="12"/>
      <c r="G7" s="12"/>
      <c r="H7" s="12"/>
      <c r="I7" s="9"/>
    </row>
    <row r="8" spans="1:9" x14ac:dyDescent="0.3">
      <c r="A8" s="13" t="s">
        <v>9</v>
      </c>
      <c r="B8" s="6"/>
      <c r="C8" s="6"/>
      <c r="D8" s="6"/>
      <c r="E8" s="11"/>
      <c r="F8" s="12"/>
      <c r="G8" s="12"/>
      <c r="H8" s="12"/>
      <c r="I8" s="9"/>
    </row>
    <row r="9" spans="1:9" x14ac:dyDescent="0.3">
      <c r="A9" s="6"/>
      <c r="B9" s="6" t="s">
        <v>10</v>
      </c>
      <c r="C9" s="6"/>
      <c r="D9" s="6" t="s">
        <v>11</v>
      </c>
      <c r="E9" s="11">
        <v>500</v>
      </c>
      <c r="F9" s="14">
        <v>42786</v>
      </c>
      <c r="G9" s="14">
        <v>42825</v>
      </c>
      <c r="H9" s="12"/>
      <c r="I9" s="9" t="s">
        <v>12</v>
      </c>
    </row>
    <row r="10" spans="1:9" x14ac:dyDescent="0.3">
      <c r="A10" s="6"/>
      <c r="B10" s="6" t="s">
        <v>13</v>
      </c>
      <c r="C10" s="6"/>
      <c r="D10" s="6" t="s">
        <v>14</v>
      </c>
      <c r="E10" s="11">
        <v>0</v>
      </c>
      <c r="F10" s="12"/>
      <c r="G10" s="12"/>
      <c r="H10" s="12"/>
      <c r="I10" s="9" t="s">
        <v>15</v>
      </c>
    </row>
    <row r="11" spans="1:9" x14ac:dyDescent="0.3">
      <c r="A11" s="6"/>
      <c r="B11" s="6" t="s">
        <v>16</v>
      </c>
      <c r="C11" s="6"/>
      <c r="D11" s="6" t="s">
        <v>14</v>
      </c>
      <c r="E11" s="11">
        <v>500</v>
      </c>
      <c r="F11" s="12"/>
      <c r="G11" s="12"/>
      <c r="H11" s="12"/>
      <c r="I11" s="9" t="s">
        <v>17</v>
      </c>
    </row>
    <row r="12" spans="1:9" x14ac:dyDescent="0.3">
      <c r="A12" s="6"/>
      <c r="B12" s="6" t="s">
        <v>18</v>
      </c>
      <c r="C12" s="6"/>
      <c r="D12" s="6" t="s">
        <v>19</v>
      </c>
      <c r="E12" s="11">
        <v>2500</v>
      </c>
      <c r="F12" s="14">
        <v>42786</v>
      </c>
      <c r="G12" s="14">
        <v>42825</v>
      </c>
      <c r="H12" s="12"/>
      <c r="I12" s="9" t="s">
        <v>12</v>
      </c>
    </row>
    <row r="13" spans="1:9" x14ac:dyDescent="0.3">
      <c r="A13" s="6"/>
      <c r="B13" s="6" t="s">
        <v>20</v>
      </c>
      <c r="C13" s="6"/>
      <c r="D13" s="6" t="s">
        <v>14</v>
      </c>
      <c r="E13" s="11">
        <v>0</v>
      </c>
      <c r="F13" s="12"/>
      <c r="G13" s="12"/>
      <c r="H13" s="12"/>
      <c r="I13" s="9" t="s">
        <v>21</v>
      </c>
    </row>
    <row r="14" spans="1:9" x14ac:dyDescent="0.3">
      <c r="A14" s="6"/>
      <c r="B14" s="6" t="s">
        <v>22</v>
      </c>
      <c r="C14" s="6" t="s">
        <v>23</v>
      </c>
      <c r="D14" s="6" t="s">
        <v>24</v>
      </c>
      <c r="E14" s="11"/>
      <c r="F14" s="12"/>
      <c r="G14" s="12"/>
      <c r="H14" s="12"/>
      <c r="I14" s="9" t="s">
        <v>25</v>
      </c>
    </row>
    <row r="15" spans="1:9" x14ac:dyDescent="0.3">
      <c r="A15" s="6"/>
      <c r="B15" s="6" t="s">
        <v>26</v>
      </c>
      <c r="C15" s="6" t="s">
        <v>23</v>
      </c>
      <c r="D15" s="6" t="s">
        <v>27</v>
      </c>
      <c r="E15" s="11"/>
      <c r="F15" s="12"/>
      <c r="G15" s="12"/>
      <c r="H15" s="12"/>
      <c r="I15" s="9" t="s">
        <v>25</v>
      </c>
    </row>
    <row r="16" spans="1:9" x14ac:dyDescent="0.3">
      <c r="A16" s="6"/>
      <c r="B16" s="6" t="s">
        <v>21</v>
      </c>
      <c r="C16" s="6"/>
      <c r="D16" s="6"/>
      <c r="E16" s="11">
        <v>100</v>
      </c>
      <c r="F16" s="12"/>
      <c r="G16" s="12"/>
      <c r="H16" s="12"/>
      <c r="I16" s="9"/>
    </row>
    <row r="17" spans="1:10" ht="15.6" x14ac:dyDescent="0.3">
      <c r="A17" s="52" t="s">
        <v>28</v>
      </c>
      <c r="B17" s="53"/>
      <c r="C17" s="53"/>
      <c r="D17" s="53"/>
      <c r="E17" s="54">
        <f>SUM(E9:E16)</f>
        <v>3600</v>
      </c>
      <c r="F17" s="54"/>
      <c r="G17" s="54"/>
      <c r="H17" s="54"/>
      <c r="I17" s="55"/>
    </row>
    <row r="18" spans="1:10" ht="15.6" x14ac:dyDescent="0.3">
      <c r="A18" s="56" t="s">
        <v>29</v>
      </c>
      <c r="B18" s="6"/>
      <c r="C18" s="6"/>
      <c r="D18" s="6"/>
      <c r="E18" s="11"/>
      <c r="F18" s="12"/>
      <c r="G18" s="12"/>
      <c r="H18" s="12"/>
      <c r="I18" s="9"/>
    </row>
    <row r="19" spans="1:10" x14ac:dyDescent="0.3">
      <c r="A19" s="13" t="s">
        <v>30</v>
      </c>
      <c r="B19" s="6"/>
      <c r="C19" s="6"/>
      <c r="D19" s="6"/>
      <c r="E19" s="11"/>
      <c r="F19" s="12"/>
      <c r="G19" s="12"/>
      <c r="H19" s="12"/>
      <c r="I19" s="9"/>
    </row>
    <row r="20" spans="1:10" x14ac:dyDescent="0.3">
      <c r="A20" s="6"/>
      <c r="B20" s="6" t="s">
        <v>31</v>
      </c>
      <c r="C20" s="6"/>
      <c r="D20" s="6" t="s">
        <v>32</v>
      </c>
      <c r="E20" s="11">
        <v>1300</v>
      </c>
      <c r="F20" s="12"/>
      <c r="G20" s="12"/>
      <c r="H20" s="12"/>
      <c r="I20" s="9" t="s">
        <v>12</v>
      </c>
    </row>
    <row r="21" spans="1:10" x14ac:dyDescent="0.3">
      <c r="A21" s="6"/>
      <c r="B21" s="6" t="s">
        <v>33</v>
      </c>
      <c r="C21" s="6"/>
      <c r="D21" s="6" t="s">
        <v>34</v>
      </c>
      <c r="E21" s="11">
        <v>700</v>
      </c>
      <c r="F21" s="12"/>
      <c r="G21" s="12"/>
      <c r="H21" s="12"/>
      <c r="I21" s="9" t="s">
        <v>12</v>
      </c>
    </row>
    <row r="22" spans="1:10" x14ac:dyDescent="0.3">
      <c r="A22" s="6"/>
      <c r="B22" s="6" t="s">
        <v>35</v>
      </c>
      <c r="C22" s="6"/>
      <c r="D22" s="6" t="s">
        <v>36</v>
      </c>
      <c r="E22" s="11">
        <v>1300</v>
      </c>
      <c r="F22" s="12"/>
      <c r="G22" s="12"/>
      <c r="H22" s="12"/>
      <c r="I22" s="9" t="s">
        <v>12</v>
      </c>
    </row>
    <row r="23" spans="1:10" x14ac:dyDescent="0.3">
      <c r="A23" s="6"/>
      <c r="B23" s="6" t="s">
        <v>37</v>
      </c>
      <c r="C23" s="6"/>
      <c r="D23" s="6" t="s">
        <v>38</v>
      </c>
      <c r="E23" s="11">
        <v>400</v>
      </c>
      <c r="F23" s="12"/>
      <c r="G23" s="12"/>
      <c r="H23" s="12"/>
      <c r="I23" s="9" t="s">
        <v>12</v>
      </c>
    </row>
    <row r="24" spans="1:10" x14ac:dyDescent="0.3">
      <c r="A24" s="6"/>
      <c r="B24" s="6"/>
      <c r="C24" s="6"/>
      <c r="D24" s="6"/>
      <c r="E24" s="11">
        <f>SUM(E20:E23)</f>
        <v>3700</v>
      </c>
      <c r="F24" s="12"/>
      <c r="G24" s="12"/>
      <c r="H24" s="12"/>
      <c r="I24" s="9"/>
    </row>
    <row r="25" spans="1:10" ht="16.2" customHeight="1" x14ac:dyDescent="0.3">
      <c r="A25" s="36" t="s">
        <v>116</v>
      </c>
      <c r="B25" s="37"/>
      <c r="C25" s="37"/>
      <c r="D25" s="37"/>
      <c r="E25" s="38"/>
      <c r="F25" s="38"/>
      <c r="G25" s="38"/>
      <c r="H25" s="38"/>
      <c r="I25" s="39"/>
    </row>
    <row r="26" spans="1:10" ht="41.4" x14ac:dyDescent="0.3">
      <c r="A26" s="50" t="s">
        <v>115</v>
      </c>
      <c r="B26" s="40" t="s">
        <v>48</v>
      </c>
      <c r="C26" s="37" t="s">
        <v>44</v>
      </c>
      <c r="D26" s="37"/>
      <c r="E26" s="38">
        <v>0</v>
      </c>
      <c r="F26" s="41"/>
      <c r="G26" s="41"/>
      <c r="H26" s="41"/>
      <c r="I26" s="39"/>
    </row>
    <row r="27" spans="1:10" ht="27.6" x14ac:dyDescent="0.3">
      <c r="A27" s="42"/>
      <c r="B27" s="43" t="s">
        <v>119</v>
      </c>
      <c r="C27" s="37" t="s">
        <v>44</v>
      </c>
      <c r="D27" s="37"/>
      <c r="E27" s="38">
        <v>0</v>
      </c>
      <c r="F27" s="38"/>
      <c r="G27" s="38"/>
      <c r="H27" s="38"/>
      <c r="I27" s="39"/>
      <c r="J27" s="4"/>
    </row>
    <row r="28" spans="1:10" ht="28.2" customHeight="1" x14ac:dyDescent="0.3">
      <c r="A28" s="42"/>
      <c r="B28" s="40" t="s">
        <v>105</v>
      </c>
      <c r="C28" s="37" t="s">
        <v>44</v>
      </c>
      <c r="D28" s="37"/>
      <c r="E28" s="38">
        <v>1000</v>
      </c>
      <c r="F28" s="38"/>
      <c r="G28" s="38"/>
      <c r="H28" s="38"/>
      <c r="I28" s="63" t="s">
        <v>125</v>
      </c>
      <c r="J28" s="18"/>
    </row>
    <row r="29" spans="1:10" ht="27" customHeight="1" x14ac:dyDescent="0.3">
      <c r="A29" s="42"/>
      <c r="B29" s="43" t="s">
        <v>122</v>
      </c>
      <c r="C29" s="37" t="s">
        <v>44</v>
      </c>
      <c r="D29" s="37"/>
      <c r="E29" s="38">
        <v>5000</v>
      </c>
      <c r="F29" s="38"/>
      <c r="G29" s="38"/>
      <c r="H29" s="38"/>
      <c r="I29" s="63" t="s">
        <v>125</v>
      </c>
      <c r="J29" s="66" t="s">
        <v>120</v>
      </c>
    </row>
    <row r="30" spans="1:10" ht="33.6" customHeight="1" x14ac:dyDescent="0.3">
      <c r="A30" s="42"/>
      <c r="B30" s="43" t="s">
        <v>121</v>
      </c>
      <c r="C30" s="37" t="s">
        <v>44</v>
      </c>
      <c r="D30" s="37"/>
      <c r="E30" s="38">
        <v>6000</v>
      </c>
      <c r="F30" s="38"/>
      <c r="G30" s="38"/>
      <c r="H30" s="38"/>
      <c r="I30" s="63" t="s">
        <v>125</v>
      </c>
      <c r="J30" s="4"/>
    </row>
    <row r="31" spans="1:10" ht="27.6" customHeight="1" x14ac:dyDescent="0.3">
      <c r="A31" s="42"/>
      <c r="B31" s="43" t="s">
        <v>123</v>
      </c>
      <c r="C31" s="37" t="s">
        <v>44</v>
      </c>
      <c r="D31" s="37"/>
      <c r="E31" s="38">
        <v>2000</v>
      </c>
      <c r="F31" s="38"/>
      <c r="G31" s="38"/>
      <c r="H31" s="38"/>
      <c r="I31" s="63" t="s">
        <v>125</v>
      </c>
      <c r="J31" s="4"/>
    </row>
    <row r="32" spans="1:10" x14ac:dyDescent="0.3">
      <c r="A32" s="42"/>
      <c r="B32" s="43" t="s">
        <v>70</v>
      </c>
      <c r="C32" s="37" t="s">
        <v>44</v>
      </c>
      <c r="D32" s="37"/>
      <c r="E32" s="38">
        <v>0</v>
      </c>
      <c r="F32" s="38"/>
      <c r="G32" s="38"/>
      <c r="H32" s="38"/>
      <c r="I32" s="63"/>
      <c r="J32" s="4"/>
    </row>
    <row r="33" spans="1:11" ht="27.6" customHeight="1" x14ac:dyDescent="0.3">
      <c r="A33" s="42"/>
      <c r="B33" s="43" t="s">
        <v>128</v>
      </c>
      <c r="C33" s="37"/>
      <c r="D33" s="37"/>
      <c r="E33" s="38">
        <v>1000</v>
      </c>
      <c r="F33" s="38"/>
      <c r="G33" s="38"/>
      <c r="H33" s="38"/>
      <c r="I33" s="63" t="s">
        <v>125</v>
      </c>
      <c r="J33" s="4"/>
    </row>
    <row r="34" spans="1:11" x14ac:dyDescent="0.3">
      <c r="A34" s="42"/>
      <c r="B34" s="43" t="s">
        <v>106</v>
      </c>
      <c r="C34" s="37"/>
      <c r="D34" s="37"/>
      <c r="E34" s="39" t="s">
        <v>127</v>
      </c>
      <c r="F34" s="38"/>
      <c r="G34" s="38"/>
      <c r="H34" s="38"/>
      <c r="I34" s="64" t="s">
        <v>126</v>
      </c>
      <c r="J34" s="4"/>
    </row>
    <row r="35" spans="1:11" x14ac:dyDescent="0.3">
      <c r="A35" s="42"/>
      <c r="B35" s="49" t="s">
        <v>114</v>
      </c>
      <c r="C35" s="48"/>
      <c r="D35" s="37"/>
      <c r="E35" s="65">
        <v>0</v>
      </c>
      <c r="F35" s="38"/>
      <c r="G35" s="38"/>
      <c r="H35" s="38"/>
      <c r="I35" s="39"/>
    </row>
    <row r="36" spans="1:11" x14ac:dyDescent="0.3">
      <c r="A36" s="42"/>
      <c r="B36" s="43" t="s">
        <v>117</v>
      </c>
      <c r="C36" s="37"/>
      <c r="D36" s="37"/>
      <c r="E36" s="38">
        <v>1500</v>
      </c>
      <c r="F36" s="38"/>
      <c r="G36" s="38"/>
      <c r="H36" s="38"/>
      <c r="I36" s="39"/>
      <c r="J36" s="1" t="s">
        <v>129</v>
      </c>
    </row>
    <row r="37" spans="1:11" x14ac:dyDescent="0.3">
      <c r="A37" s="42"/>
      <c r="B37" s="43" t="s">
        <v>130</v>
      </c>
      <c r="C37" s="37"/>
      <c r="D37" s="37"/>
      <c r="E37" s="38">
        <f>14*60</f>
        <v>840</v>
      </c>
      <c r="F37" s="38"/>
      <c r="G37" s="38"/>
      <c r="H37" s="38"/>
      <c r="I37" s="39"/>
      <c r="J37" s="4"/>
    </row>
    <row r="38" spans="1:11" x14ac:dyDescent="0.3">
      <c r="A38" s="19"/>
      <c r="B38" s="6"/>
      <c r="C38" s="6"/>
      <c r="D38" s="6"/>
      <c r="E38" s="11">
        <f>SUM(E26:E36)</f>
        <v>16500</v>
      </c>
      <c r="F38" s="12"/>
      <c r="G38" s="12"/>
      <c r="H38" s="12"/>
      <c r="I38" s="9"/>
    </row>
    <row r="39" spans="1:11" x14ac:dyDescent="0.3">
      <c r="A39" s="21" t="s">
        <v>71</v>
      </c>
      <c r="B39" s="6"/>
      <c r="C39" s="6"/>
      <c r="D39" s="6"/>
      <c r="E39" s="22">
        <v>3000</v>
      </c>
      <c r="F39" s="12"/>
      <c r="G39" s="12"/>
      <c r="H39" s="12"/>
      <c r="I39" s="9"/>
    </row>
    <row r="40" spans="1:11" x14ac:dyDescent="0.3">
      <c r="A40" s="6"/>
      <c r="B40" s="26"/>
      <c r="C40" s="6"/>
      <c r="D40" s="6"/>
      <c r="E40" s="22"/>
      <c r="F40" s="23"/>
      <c r="G40" s="23"/>
      <c r="H40" s="23"/>
      <c r="I40" s="24"/>
      <c r="J40" s="18"/>
    </row>
    <row r="41" spans="1:11" x14ac:dyDescent="0.3">
      <c r="A41" s="6"/>
      <c r="B41" s="26"/>
      <c r="C41" s="6"/>
      <c r="D41" s="6"/>
      <c r="E41" s="22"/>
      <c r="F41" s="23"/>
      <c r="G41" s="23"/>
      <c r="H41" s="23"/>
      <c r="I41" s="24"/>
      <c r="J41" s="18"/>
    </row>
    <row r="42" spans="1:11" x14ac:dyDescent="0.3">
      <c r="A42" s="6"/>
      <c r="B42" s="26"/>
      <c r="C42" s="6"/>
      <c r="D42" s="6"/>
      <c r="E42" s="22"/>
      <c r="F42" s="23"/>
      <c r="G42" s="23"/>
      <c r="H42" s="23"/>
      <c r="I42" s="24"/>
    </row>
    <row r="43" spans="1:11" x14ac:dyDescent="0.3">
      <c r="A43" s="6"/>
      <c r="B43" s="6"/>
      <c r="C43" s="6"/>
      <c r="D43" s="6"/>
      <c r="E43" s="22">
        <f>SUM(E39:E42)</f>
        <v>3000</v>
      </c>
      <c r="F43" s="23"/>
      <c r="G43" s="23"/>
      <c r="H43" s="23"/>
      <c r="I43" s="24"/>
    </row>
    <row r="44" spans="1:11" ht="15.6" x14ac:dyDescent="0.3">
      <c r="A44" s="56" t="s">
        <v>90</v>
      </c>
      <c r="B44" s="57"/>
      <c r="C44" s="58"/>
      <c r="D44" s="58"/>
      <c r="E44" s="59">
        <f>+E24+E43+E38</f>
        <v>23200</v>
      </c>
      <c r="F44" s="59"/>
      <c r="G44" s="59"/>
      <c r="H44" s="59"/>
      <c r="I44" s="60"/>
    </row>
    <row r="45" spans="1:11" ht="15.6" x14ac:dyDescent="0.3">
      <c r="E45" s="62">
        <v>23000</v>
      </c>
      <c r="F45" s="31" t="s">
        <v>124</v>
      </c>
      <c r="G45" s="31"/>
      <c r="H45" s="31"/>
      <c r="I45" s="32"/>
      <c r="J45" s="33"/>
      <c r="K45" s="33"/>
    </row>
    <row r="47" spans="1:11" x14ac:dyDescent="0.3">
      <c r="B47" s="34"/>
    </row>
    <row r="57" spans="2:2" x14ac:dyDescent="0.3">
      <c r="B57" s="35"/>
    </row>
  </sheetData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A26" workbookViewId="0">
      <selection activeCell="E65" sqref="E65"/>
    </sheetView>
  </sheetViews>
  <sheetFormatPr defaultRowHeight="14.4" x14ac:dyDescent="0.3"/>
  <cols>
    <col min="1" max="1" width="9.109375" style="1"/>
    <col min="2" max="2" width="49.44140625" style="1" customWidth="1"/>
    <col min="3" max="3" width="12.88671875" style="1" customWidth="1"/>
    <col min="4" max="4" width="13.6640625" style="1" customWidth="1"/>
    <col min="5" max="5" width="9.109375" style="1"/>
    <col min="6" max="6" width="8.88671875" style="1"/>
    <col min="7" max="9" width="12.44140625" style="1" customWidth="1"/>
    <col min="10" max="10" width="12.44140625" style="3" customWidth="1"/>
    <col min="11" max="12" width="9.109375" style="1"/>
  </cols>
  <sheetData>
    <row r="1" spans="1:11" x14ac:dyDescent="0.3">
      <c r="A1" s="1" t="s">
        <v>0</v>
      </c>
      <c r="D1" s="2">
        <v>42669</v>
      </c>
    </row>
    <row r="2" spans="1:11" x14ac:dyDescent="0.3">
      <c r="D2" s="4" t="s">
        <v>1</v>
      </c>
    </row>
    <row r="3" spans="1:11" x14ac:dyDescent="0.3">
      <c r="D3" s="4" t="s">
        <v>110</v>
      </c>
    </row>
    <row r="4" spans="1:11" ht="18" x14ac:dyDescent="0.35">
      <c r="A4" s="5" t="s">
        <v>2</v>
      </c>
    </row>
    <row r="6" spans="1:11" x14ac:dyDescent="0.3">
      <c r="A6" s="6"/>
      <c r="B6" s="6"/>
      <c r="C6" s="6"/>
      <c r="D6" s="6"/>
      <c r="E6" s="7" t="s">
        <v>3</v>
      </c>
      <c r="F6" s="44" t="s">
        <v>107</v>
      </c>
      <c r="G6" s="8" t="s">
        <v>4</v>
      </c>
      <c r="H6" s="8" t="s">
        <v>5</v>
      </c>
      <c r="I6" s="8" t="s">
        <v>6</v>
      </c>
      <c r="J6" s="9" t="s">
        <v>7</v>
      </c>
    </row>
    <row r="7" spans="1:11" ht="15.6" x14ac:dyDescent="0.3">
      <c r="A7" s="10" t="s">
        <v>8</v>
      </c>
      <c r="B7" s="6"/>
      <c r="C7" s="6"/>
      <c r="D7" s="6"/>
      <c r="E7" s="11"/>
      <c r="F7" s="45"/>
      <c r="G7" s="12"/>
      <c r="H7" s="12"/>
      <c r="I7" s="12"/>
      <c r="J7" s="9"/>
    </row>
    <row r="8" spans="1:11" x14ac:dyDescent="0.3">
      <c r="A8" s="13" t="s">
        <v>9</v>
      </c>
      <c r="B8" s="6"/>
      <c r="C8" s="6"/>
      <c r="D8" s="6"/>
      <c r="E8" s="11"/>
      <c r="F8" s="45"/>
      <c r="G8" s="12"/>
      <c r="H8" s="12"/>
      <c r="I8" s="12"/>
      <c r="J8" s="9"/>
    </row>
    <row r="9" spans="1:11" x14ac:dyDescent="0.3">
      <c r="A9" s="6"/>
      <c r="B9" s="6" t="s">
        <v>10</v>
      </c>
      <c r="C9" s="6"/>
      <c r="D9" s="6" t="s">
        <v>11</v>
      </c>
      <c r="E9" s="11">
        <v>500</v>
      </c>
      <c r="F9" s="45"/>
      <c r="G9" s="14">
        <v>42786</v>
      </c>
      <c r="H9" s="14">
        <v>42825</v>
      </c>
      <c r="I9" s="12"/>
      <c r="J9" s="9" t="s">
        <v>12</v>
      </c>
    </row>
    <row r="10" spans="1:11" x14ac:dyDescent="0.3">
      <c r="A10" s="6"/>
      <c r="B10" s="6" t="s">
        <v>13</v>
      </c>
      <c r="C10" s="6"/>
      <c r="D10" s="6" t="s">
        <v>14</v>
      </c>
      <c r="E10" s="11">
        <v>0</v>
      </c>
      <c r="F10" s="45"/>
      <c r="G10" s="12"/>
      <c r="H10" s="12"/>
      <c r="I10" s="12"/>
      <c r="J10" s="9" t="s">
        <v>15</v>
      </c>
      <c r="K10" s="1" t="s">
        <v>112</v>
      </c>
    </row>
    <row r="11" spans="1:11" x14ac:dyDescent="0.3">
      <c r="A11" s="6"/>
      <c r="B11" s="6" t="s">
        <v>16</v>
      </c>
      <c r="C11" s="6"/>
      <c r="D11" s="6" t="s">
        <v>14</v>
      </c>
      <c r="E11" s="11">
        <v>500</v>
      </c>
      <c r="F11" s="45"/>
      <c r="G11" s="12"/>
      <c r="H11" s="12"/>
      <c r="I11" s="12"/>
      <c r="J11" s="9" t="s">
        <v>17</v>
      </c>
      <c r="K11" s="1" t="s">
        <v>113</v>
      </c>
    </row>
    <row r="12" spans="1:11" x14ac:dyDescent="0.3">
      <c r="A12" s="6"/>
      <c r="B12" s="6" t="s">
        <v>18</v>
      </c>
      <c r="C12" s="6"/>
      <c r="D12" s="6" t="s">
        <v>19</v>
      </c>
      <c r="E12" s="11">
        <v>2500</v>
      </c>
      <c r="F12" s="45"/>
      <c r="G12" s="14">
        <v>42786</v>
      </c>
      <c r="H12" s="14">
        <v>42825</v>
      </c>
      <c r="I12" s="12"/>
      <c r="J12" s="9" t="s">
        <v>12</v>
      </c>
    </row>
    <row r="13" spans="1:11" x14ac:dyDescent="0.3">
      <c r="A13" s="6"/>
      <c r="B13" s="6" t="s">
        <v>20</v>
      </c>
      <c r="C13" s="6"/>
      <c r="D13" s="6" t="s">
        <v>14</v>
      </c>
      <c r="E13" s="11">
        <v>0</v>
      </c>
      <c r="F13" s="45"/>
      <c r="G13" s="12"/>
      <c r="H13" s="12"/>
      <c r="I13" s="12"/>
      <c r="J13" s="9" t="s">
        <v>21</v>
      </c>
    </row>
    <row r="14" spans="1:11" x14ac:dyDescent="0.3">
      <c r="A14" s="6"/>
      <c r="B14" s="6" t="s">
        <v>22</v>
      </c>
      <c r="C14" s="6" t="s">
        <v>23</v>
      </c>
      <c r="D14" s="6" t="s">
        <v>24</v>
      </c>
      <c r="E14" s="11">
        <v>100</v>
      </c>
      <c r="F14" s="45"/>
      <c r="G14" s="12"/>
      <c r="H14" s="12"/>
      <c r="I14" s="14">
        <v>43039</v>
      </c>
      <c r="J14" s="9" t="s">
        <v>25</v>
      </c>
      <c r="K14" s="18" t="s">
        <v>109</v>
      </c>
    </row>
    <row r="15" spans="1:11" x14ac:dyDescent="0.3">
      <c r="A15" s="6"/>
      <c r="B15" s="6" t="s">
        <v>26</v>
      </c>
      <c r="C15" s="6" t="s">
        <v>23</v>
      </c>
      <c r="D15" s="6" t="s">
        <v>27</v>
      </c>
      <c r="E15" s="11">
        <v>100</v>
      </c>
      <c r="F15" s="45"/>
      <c r="G15" s="12"/>
      <c r="H15" s="12"/>
      <c r="I15" s="14">
        <v>43041</v>
      </c>
      <c r="J15" s="9" t="s">
        <v>25</v>
      </c>
      <c r="K15" s="18" t="s">
        <v>109</v>
      </c>
    </row>
    <row r="16" spans="1:11" x14ac:dyDescent="0.3">
      <c r="A16" s="6"/>
      <c r="B16" s="6" t="s">
        <v>21</v>
      </c>
      <c r="C16" s="6"/>
      <c r="D16" s="6"/>
      <c r="E16" s="11">
        <v>100</v>
      </c>
      <c r="F16" s="45"/>
      <c r="G16" s="12"/>
      <c r="H16" s="12"/>
      <c r="I16" s="12"/>
      <c r="J16" s="9"/>
    </row>
    <row r="17" spans="1:10" ht="15.6" x14ac:dyDescent="0.3">
      <c r="A17" s="10" t="s">
        <v>28</v>
      </c>
      <c r="B17" s="6"/>
      <c r="C17" s="6"/>
      <c r="D17" s="6"/>
      <c r="E17" s="11">
        <f>SUM(E9:E16)</f>
        <v>3800</v>
      </c>
      <c r="F17" s="45"/>
      <c r="G17" s="12"/>
      <c r="H17" s="12"/>
      <c r="I17" s="12"/>
      <c r="J17" s="9"/>
    </row>
    <row r="18" spans="1:10" ht="15.6" x14ac:dyDescent="0.3">
      <c r="A18" s="10" t="s">
        <v>29</v>
      </c>
      <c r="B18" s="6"/>
      <c r="C18" s="6"/>
      <c r="D18" s="6"/>
      <c r="E18" s="11"/>
      <c r="F18" s="45"/>
      <c r="G18" s="12"/>
      <c r="H18" s="12"/>
      <c r="I18" s="12"/>
      <c r="J18" s="9"/>
    </row>
    <row r="19" spans="1:10" x14ac:dyDescent="0.3">
      <c r="A19" s="13" t="s">
        <v>30</v>
      </c>
      <c r="B19" s="6"/>
      <c r="C19" s="6"/>
      <c r="D19" s="6"/>
      <c r="E19" s="11"/>
      <c r="F19" s="45"/>
      <c r="G19" s="12"/>
      <c r="H19" s="12"/>
      <c r="I19" s="12"/>
      <c r="J19" s="9"/>
    </row>
    <row r="20" spans="1:10" x14ac:dyDescent="0.3">
      <c r="A20" s="6"/>
      <c r="B20" s="6" t="s">
        <v>31</v>
      </c>
      <c r="C20" s="6"/>
      <c r="D20" s="6" t="s">
        <v>32</v>
      </c>
      <c r="E20" s="11">
        <v>1300</v>
      </c>
      <c r="F20" s="45"/>
      <c r="G20" s="12"/>
      <c r="H20" s="12"/>
      <c r="I20" s="12"/>
      <c r="J20" s="9" t="s">
        <v>12</v>
      </c>
    </row>
    <row r="21" spans="1:10" x14ac:dyDescent="0.3">
      <c r="A21" s="6"/>
      <c r="B21" s="6" t="s">
        <v>33</v>
      </c>
      <c r="C21" s="6"/>
      <c r="D21" s="6" t="s">
        <v>34</v>
      </c>
      <c r="E21" s="11">
        <v>700</v>
      </c>
      <c r="F21" s="45"/>
      <c r="G21" s="12"/>
      <c r="H21" s="12"/>
      <c r="I21" s="12"/>
      <c r="J21" s="9" t="s">
        <v>12</v>
      </c>
    </row>
    <row r="22" spans="1:10" x14ac:dyDescent="0.3">
      <c r="A22" s="6"/>
      <c r="B22" s="6" t="s">
        <v>35</v>
      </c>
      <c r="C22" s="6"/>
      <c r="D22" s="6" t="s">
        <v>36</v>
      </c>
      <c r="E22" s="11">
        <v>1300</v>
      </c>
      <c r="F22" s="45"/>
      <c r="G22" s="12"/>
      <c r="H22" s="12"/>
      <c r="I22" s="12"/>
      <c r="J22" s="9" t="s">
        <v>12</v>
      </c>
    </row>
    <row r="23" spans="1:10" x14ac:dyDescent="0.3">
      <c r="A23" s="6"/>
      <c r="B23" s="6" t="s">
        <v>37</v>
      </c>
      <c r="C23" s="6"/>
      <c r="D23" s="6" t="s">
        <v>38</v>
      </c>
      <c r="E23" s="11">
        <v>400</v>
      </c>
      <c r="F23" s="45"/>
      <c r="G23" s="12"/>
      <c r="H23" s="12"/>
      <c r="I23" s="12"/>
      <c r="J23" s="9" t="s">
        <v>12</v>
      </c>
    </row>
    <row r="24" spans="1:10" x14ac:dyDescent="0.3">
      <c r="A24" s="6"/>
      <c r="B24" s="6"/>
      <c r="C24" s="6"/>
      <c r="D24" s="6"/>
      <c r="E24" s="11">
        <f>SUM(E20:E23)</f>
        <v>3700</v>
      </c>
      <c r="F24" s="45"/>
      <c r="G24" s="12"/>
      <c r="H24" s="12"/>
      <c r="I24" s="12"/>
      <c r="J24" s="9"/>
    </row>
    <row r="25" spans="1:10" x14ac:dyDescent="0.3">
      <c r="A25" s="13" t="s">
        <v>39</v>
      </c>
      <c r="B25" s="6"/>
      <c r="C25" s="6"/>
      <c r="D25" s="6"/>
      <c r="E25" s="11"/>
      <c r="F25" s="45"/>
      <c r="G25" s="12"/>
      <c r="H25" s="12"/>
      <c r="I25" s="12"/>
      <c r="J25" s="9"/>
    </row>
    <row r="26" spans="1:10" x14ac:dyDescent="0.3">
      <c r="A26" s="13"/>
      <c r="B26" s="6" t="s">
        <v>40</v>
      </c>
      <c r="C26" s="6"/>
      <c r="D26" s="6"/>
      <c r="E26" s="11"/>
      <c r="F26" s="45"/>
      <c r="G26" s="12"/>
      <c r="H26" s="12"/>
      <c r="I26" s="12"/>
      <c r="J26" s="9"/>
    </row>
    <row r="27" spans="1:10" ht="27.6" x14ac:dyDescent="0.3">
      <c r="A27" s="13"/>
      <c r="B27" s="15" t="s">
        <v>41</v>
      </c>
      <c r="C27" s="6" t="s">
        <v>42</v>
      </c>
      <c r="D27" s="6"/>
      <c r="E27" s="11">
        <v>1500</v>
      </c>
      <c r="F27" s="45"/>
      <c r="G27" s="14">
        <v>42786</v>
      </c>
      <c r="H27" s="14">
        <v>42825</v>
      </c>
      <c r="I27" s="14">
        <v>42886</v>
      </c>
      <c r="J27" s="9" t="s">
        <v>12</v>
      </c>
    </row>
    <row r="28" spans="1:10" hidden="1" x14ac:dyDescent="0.3">
      <c r="A28" s="13"/>
      <c r="B28" s="6" t="s">
        <v>43</v>
      </c>
      <c r="C28" s="6"/>
      <c r="D28" s="6"/>
      <c r="E28" s="11"/>
      <c r="F28" s="45"/>
      <c r="G28" s="12"/>
      <c r="H28" s="12"/>
      <c r="I28" s="12"/>
      <c r="J28" s="9"/>
    </row>
    <row r="29" spans="1:10" hidden="1" x14ac:dyDescent="0.3">
      <c r="A29" s="6"/>
      <c r="B29" s="6" t="s">
        <v>44</v>
      </c>
      <c r="C29" s="6"/>
      <c r="D29" s="6"/>
      <c r="E29" s="11"/>
      <c r="F29" s="45"/>
      <c r="G29" s="12"/>
      <c r="H29" s="12"/>
      <c r="I29" s="12"/>
      <c r="J29" s="9"/>
    </row>
    <row r="30" spans="1:10" hidden="1" x14ac:dyDescent="0.3">
      <c r="A30" s="6"/>
      <c r="B30" s="6" t="s">
        <v>45</v>
      </c>
      <c r="C30" s="6"/>
      <c r="D30" s="6"/>
      <c r="E30" s="11"/>
      <c r="F30" s="45"/>
      <c r="G30" s="12"/>
      <c r="H30" s="12"/>
      <c r="I30" s="12"/>
      <c r="J30" s="9"/>
    </row>
    <row r="31" spans="1:10" hidden="1" x14ac:dyDescent="0.3">
      <c r="A31" s="6"/>
      <c r="B31" s="6" t="s">
        <v>46</v>
      </c>
      <c r="C31" s="6"/>
      <c r="D31" s="6"/>
      <c r="E31" s="11"/>
      <c r="F31" s="45"/>
      <c r="G31" s="12"/>
      <c r="H31" s="12"/>
      <c r="I31" s="12"/>
      <c r="J31" s="9"/>
    </row>
    <row r="32" spans="1:10" hidden="1" x14ac:dyDescent="0.3">
      <c r="A32" s="6"/>
      <c r="B32" s="6" t="s">
        <v>47</v>
      </c>
      <c r="C32" s="6"/>
      <c r="D32" s="6"/>
      <c r="E32" s="11"/>
      <c r="F32" s="45"/>
      <c r="G32" s="12"/>
      <c r="H32" s="12"/>
      <c r="I32" s="12"/>
      <c r="J32" s="9"/>
    </row>
    <row r="33" spans="1:11" ht="41.4" x14ac:dyDescent="0.3">
      <c r="A33" s="6"/>
      <c r="B33" s="16" t="s">
        <v>48</v>
      </c>
      <c r="C33" s="6" t="s">
        <v>44</v>
      </c>
      <c r="D33" s="6"/>
      <c r="E33" s="11">
        <v>3000</v>
      </c>
      <c r="F33" s="45"/>
      <c r="G33" s="14">
        <v>42786</v>
      </c>
      <c r="H33" s="14">
        <v>42825</v>
      </c>
      <c r="I33" s="14">
        <v>43008</v>
      </c>
      <c r="J33" s="9" t="s">
        <v>12</v>
      </c>
    </row>
    <row r="34" spans="1:11" x14ac:dyDescent="0.3">
      <c r="A34" s="6"/>
      <c r="B34" s="16" t="s">
        <v>49</v>
      </c>
      <c r="C34" s="6" t="s">
        <v>44</v>
      </c>
      <c r="D34" s="6"/>
      <c r="E34" s="11">
        <v>2000</v>
      </c>
      <c r="F34" s="45"/>
      <c r="G34" s="14">
        <v>42786</v>
      </c>
      <c r="H34" s="14">
        <v>42825</v>
      </c>
      <c r="I34" s="14">
        <v>42916</v>
      </c>
      <c r="J34" s="9" t="s">
        <v>12</v>
      </c>
    </row>
    <row r="35" spans="1:11" x14ac:dyDescent="0.3">
      <c r="A35" s="6"/>
      <c r="B35" s="17" t="s">
        <v>50</v>
      </c>
      <c r="C35" s="6" t="s">
        <v>44</v>
      </c>
      <c r="D35" s="6"/>
      <c r="E35" s="11">
        <v>1000</v>
      </c>
      <c r="F35" s="45"/>
      <c r="G35" s="14">
        <v>42786</v>
      </c>
      <c r="H35" s="14">
        <v>42825</v>
      </c>
      <c r="I35" s="14">
        <v>43008</v>
      </c>
      <c r="J35" s="9" t="s">
        <v>12</v>
      </c>
    </row>
    <row r="36" spans="1:11" x14ac:dyDescent="0.3">
      <c r="A36" s="6"/>
      <c r="B36" s="6" t="s">
        <v>51</v>
      </c>
      <c r="C36" s="6" t="s">
        <v>44</v>
      </c>
      <c r="D36" s="6"/>
      <c r="E36" s="11">
        <v>0</v>
      </c>
      <c r="F36" s="45"/>
      <c r="G36" s="12"/>
      <c r="H36" s="12"/>
      <c r="I36" s="12"/>
      <c r="J36" s="9"/>
      <c r="K36" s="18" t="s">
        <v>52</v>
      </c>
    </row>
    <row r="37" spans="1:11" x14ac:dyDescent="0.3">
      <c r="A37" s="6"/>
      <c r="B37" s="6" t="s">
        <v>53</v>
      </c>
      <c r="C37" s="6" t="s">
        <v>44</v>
      </c>
      <c r="D37" s="6"/>
      <c r="E37" s="11">
        <v>4000</v>
      </c>
      <c r="F37" s="45"/>
      <c r="G37" s="12"/>
      <c r="H37" s="12"/>
      <c r="I37" s="12"/>
      <c r="J37" s="9" t="s">
        <v>12</v>
      </c>
      <c r="K37" s="4" t="s">
        <v>54</v>
      </c>
    </row>
    <row r="38" spans="1:11" x14ac:dyDescent="0.3">
      <c r="A38" s="6"/>
      <c r="B38" s="6" t="s">
        <v>55</v>
      </c>
      <c r="C38" s="6" t="s">
        <v>44</v>
      </c>
      <c r="D38" s="6" t="s">
        <v>108</v>
      </c>
      <c r="E38" s="11">
        <v>2000</v>
      </c>
      <c r="F38" s="45">
        <v>1354</v>
      </c>
      <c r="G38" s="14">
        <v>42786</v>
      </c>
      <c r="H38" s="14">
        <v>42825</v>
      </c>
      <c r="I38" s="14">
        <v>43039</v>
      </c>
      <c r="J38" s="9" t="s">
        <v>12</v>
      </c>
      <c r="K38" s="4" t="s">
        <v>111</v>
      </c>
    </row>
    <row r="39" spans="1:11" x14ac:dyDescent="0.3">
      <c r="A39" s="19"/>
      <c r="B39" s="6" t="s">
        <v>56</v>
      </c>
      <c r="C39" s="6" t="s">
        <v>44</v>
      </c>
      <c r="D39" s="6"/>
      <c r="E39" s="11">
        <v>0</v>
      </c>
      <c r="F39" s="45"/>
      <c r="G39" s="12"/>
      <c r="H39" s="12"/>
      <c r="I39" s="12"/>
      <c r="J39" s="9"/>
      <c r="K39" s="4" t="s">
        <v>57</v>
      </c>
    </row>
    <row r="40" spans="1:11" x14ac:dyDescent="0.3">
      <c r="A40" s="19"/>
      <c r="B40" s="6" t="s">
        <v>58</v>
      </c>
      <c r="C40" s="6" t="s">
        <v>44</v>
      </c>
      <c r="D40" s="6"/>
      <c r="E40" s="11">
        <v>2000</v>
      </c>
      <c r="F40" s="45"/>
      <c r="G40" s="14">
        <v>42786</v>
      </c>
      <c r="H40" s="14">
        <v>42825</v>
      </c>
      <c r="I40" s="14">
        <v>42978</v>
      </c>
      <c r="J40" s="9" t="s">
        <v>12</v>
      </c>
      <c r="K40" s="4" t="s">
        <v>59</v>
      </c>
    </row>
    <row r="41" spans="1:11" x14ac:dyDescent="0.3">
      <c r="A41" s="19"/>
      <c r="B41" s="20" t="s">
        <v>60</v>
      </c>
      <c r="C41" s="6" t="s">
        <v>44</v>
      </c>
      <c r="D41" s="6"/>
      <c r="E41" s="11">
        <v>0</v>
      </c>
      <c r="F41" s="45"/>
      <c r="G41" s="12"/>
      <c r="H41" s="12"/>
      <c r="I41" s="12"/>
      <c r="J41" s="9" t="s">
        <v>12</v>
      </c>
      <c r="K41" s="4" t="s">
        <v>61</v>
      </c>
    </row>
    <row r="42" spans="1:11" x14ac:dyDescent="0.3">
      <c r="A42" s="19"/>
      <c r="B42" s="15" t="s">
        <v>62</v>
      </c>
      <c r="C42" s="6" t="s">
        <v>44</v>
      </c>
      <c r="D42" s="6"/>
      <c r="E42" s="11">
        <v>0</v>
      </c>
      <c r="F42" s="45"/>
      <c r="G42" s="12"/>
      <c r="H42" s="12"/>
      <c r="I42" s="12"/>
      <c r="J42" s="9"/>
      <c r="K42" s="4" t="s">
        <v>63</v>
      </c>
    </row>
    <row r="43" spans="1:11" x14ac:dyDescent="0.3">
      <c r="A43" s="19"/>
      <c r="B43" s="15" t="s">
        <v>64</v>
      </c>
      <c r="C43" s="6" t="s">
        <v>44</v>
      </c>
      <c r="D43" s="6"/>
      <c r="E43" s="11">
        <v>1000</v>
      </c>
      <c r="F43" s="45"/>
      <c r="G43" s="14">
        <v>42786</v>
      </c>
      <c r="H43" s="14">
        <v>42825</v>
      </c>
      <c r="I43" s="14">
        <v>43069</v>
      </c>
      <c r="J43" s="9" t="s">
        <v>12</v>
      </c>
      <c r="K43" s="4"/>
    </row>
    <row r="44" spans="1:11" x14ac:dyDescent="0.3">
      <c r="A44" s="19"/>
      <c r="B44" s="26" t="s">
        <v>81</v>
      </c>
      <c r="C44" s="6" t="s">
        <v>44</v>
      </c>
      <c r="D44" s="6" t="s">
        <v>14</v>
      </c>
      <c r="E44" s="11">
        <v>200</v>
      </c>
      <c r="F44" s="45"/>
      <c r="G44" s="12"/>
      <c r="H44" s="12"/>
      <c r="I44" s="12"/>
      <c r="J44" s="9" t="s">
        <v>15</v>
      </c>
      <c r="K44" s="18" t="s">
        <v>82</v>
      </c>
    </row>
    <row r="45" spans="1:11" x14ac:dyDescent="0.3">
      <c r="A45" s="19"/>
      <c r="B45" s="15" t="s">
        <v>65</v>
      </c>
      <c r="C45" s="6"/>
      <c r="D45" s="6"/>
      <c r="E45" s="11">
        <v>1000</v>
      </c>
      <c r="F45" s="45"/>
      <c r="G45" s="14">
        <v>42786</v>
      </c>
      <c r="H45" s="14">
        <v>42825</v>
      </c>
      <c r="I45" s="14">
        <v>42886</v>
      </c>
      <c r="J45" s="9" t="s">
        <v>12</v>
      </c>
      <c r="K45" s="4" t="s">
        <v>66</v>
      </c>
    </row>
    <row r="46" spans="1:11" ht="27.6" hidden="1" x14ac:dyDescent="0.3">
      <c r="A46" s="19"/>
      <c r="B46" s="15" t="s">
        <v>67</v>
      </c>
      <c r="C46" s="6"/>
      <c r="D46" s="6"/>
      <c r="E46" s="11"/>
      <c r="F46" s="45"/>
      <c r="G46" s="12"/>
      <c r="H46" s="12"/>
      <c r="I46" s="12"/>
      <c r="J46" s="9"/>
      <c r="K46" s="4"/>
    </row>
    <row r="47" spans="1:11" hidden="1" x14ac:dyDescent="0.3">
      <c r="A47" s="19"/>
      <c r="B47" s="15" t="s">
        <v>68</v>
      </c>
      <c r="C47" s="6"/>
      <c r="D47" s="6"/>
      <c r="E47" s="11"/>
      <c r="F47" s="45"/>
      <c r="G47" s="12"/>
      <c r="H47" s="12"/>
      <c r="I47" s="12"/>
      <c r="J47" s="9"/>
      <c r="K47" s="4"/>
    </row>
    <row r="48" spans="1:11" hidden="1" x14ac:dyDescent="0.3">
      <c r="A48" s="19"/>
      <c r="B48" s="15" t="s">
        <v>69</v>
      </c>
      <c r="C48" s="6"/>
      <c r="D48" s="6"/>
      <c r="E48" s="11"/>
      <c r="F48" s="45"/>
      <c r="G48" s="12"/>
      <c r="H48" s="12"/>
      <c r="I48" s="12"/>
      <c r="J48" s="9"/>
      <c r="K48" s="4"/>
    </row>
    <row r="49" spans="1:11" hidden="1" x14ac:dyDescent="0.3">
      <c r="A49" s="19"/>
      <c r="B49" s="15" t="s">
        <v>70</v>
      </c>
      <c r="C49" s="6"/>
      <c r="D49" s="6"/>
      <c r="E49" s="11"/>
      <c r="F49" s="45"/>
      <c r="G49" s="12"/>
      <c r="H49" s="12"/>
      <c r="I49" s="12"/>
      <c r="J49" s="9"/>
      <c r="K49" s="4"/>
    </row>
    <row r="50" spans="1:11" x14ac:dyDescent="0.3">
      <c r="A50" s="19"/>
      <c r="B50" s="6"/>
      <c r="C50" s="6"/>
      <c r="D50" s="6"/>
      <c r="E50" s="11">
        <f>SUM(E27:E45)</f>
        <v>17700</v>
      </c>
      <c r="F50" s="45"/>
      <c r="G50" s="12"/>
      <c r="H50" s="12"/>
      <c r="I50" s="12"/>
      <c r="J50" s="9"/>
    </row>
    <row r="51" spans="1:11" x14ac:dyDescent="0.3">
      <c r="A51" s="21" t="s">
        <v>71</v>
      </c>
      <c r="B51" s="6"/>
      <c r="C51" s="6"/>
      <c r="D51" s="6"/>
      <c r="E51" s="11"/>
      <c r="F51" s="45"/>
      <c r="G51" s="12"/>
      <c r="H51" s="12"/>
      <c r="I51" s="12"/>
      <c r="J51" s="9"/>
    </row>
    <row r="52" spans="1:11" hidden="1" x14ac:dyDescent="0.3">
      <c r="A52" s="21"/>
      <c r="B52" s="6" t="s">
        <v>72</v>
      </c>
      <c r="C52" s="6"/>
      <c r="D52" s="6" t="s">
        <v>73</v>
      </c>
      <c r="E52" s="22"/>
      <c r="F52" s="46"/>
      <c r="G52" s="23"/>
      <c r="H52" s="23"/>
      <c r="I52" s="23"/>
      <c r="J52" s="24"/>
    </row>
    <row r="53" spans="1:11" hidden="1" x14ac:dyDescent="0.3">
      <c r="A53" s="6"/>
      <c r="B53" s="6" t="s">
        <v>74</v>
      </c>
      <c r="C53" s="6"/>
      <c r="D53" s="6"/>
      <c r="E53" s="22"/>
      <c r="F53" s="46"/>
      <c r="G53" s="23"/>
      <c r="H53" s="23"/>
      <c r="I53" s="23"/>
      <c r="J53" s="24"/>
    </row>
    <row r="54" spans="1:11" hidden="1" x14ac:dyDescent="0.3">
      <c r="A54" s="6"/>
      <c r="B54" s="6" t="s">
        <v>75</v>
      </c>
      <c r="C54" s="6"/>
      <c r="D54" s="6" t="s">
        <v>76</v>
      </c>
      <c r="E54" s="22"/>
      <c r="F54" s="46"/>
      <c r="G54" s="23"/>
      <c r="H54" s="23"/>
      <c r="I54" s="23"/>
      <c r="J54" s="24"/>
    </row>
    <row r="55" spans="1:11" hidden="1" x14ac:dyDescent="0.3">
      <c r="A55" s="6"/>
      <c r="B55" s="6" t="s">
        <v>77</v>
      </c>
      <c r="C55" s="6"/>
      <c r="D55" s="6" t="s">
        <v>38</v>
      </c>
      <c r="E55" s="22"/>
      <c r="F55" s="46"/>
      <c r="G55" s="23"/>
      <c r="H55" s="23"/>
      <c r="I55" s="23"/>
      <c r="J55" s="24"/>
    </row>
    <row r="56" spans="1:11" hidden="1" x14ac:dyDescent="0.3">
      <c r="A56" s="6"/>
      <c r="B56" s="25" t="s">
        <v>78</v>
      </c>
      <c r="C56" s="6"/>
      <c r="D56" s="6"/>
      <c r="E56" s="22"/>
      <c r="F56" s="46"/>
      <c r="G56" s="23"/>
      <c r="H56" s="23"/>
      <c r="I56" s="23"/>
      <c r="J56" s="24"/>
    </row>
    <row r="57" spans="1:11" ht="27.6" hidden="1" x14ac:dyDescent="0.3">
      <c r="A57" s="6"/>
      <c r="B57" s="17" t="s">
        <v>79</v>
      </c>
      <c r="C57" s="6"/>
      <c r="D57" s="6" t="s">
        <v>14</v>
      </c>
      <c r="E57" s="22"/>
      <c r="F57" s="46"/>
      <c r="G57" s="23"/>
      <c r="H57" s="23"/>
      <c r="I57" s="23"/>
      <c r="J57" s="24"/>
      <c r="K57" s="18" t="s">
        <v>80</v>
      </c>
    </row>
    <row r="58" spans="1:11" hidden="1" x14ac:dyDescent="0.3">
      <c r="A58" s="6"/>
      <c r="B58" s="26" t="s">
        <v>83</v>
      </c>
      <c r="C58" s="6"/>
      <c r="D58" s="6" t="s">
        <v>14</v>
      </c>
      <c r="E58" s="22"/>
      <c r="F58" s="46"/>
      <c r="G58" s="23"/>
      <c r="H58" s="23"/>
      <c r="I58" s="23"/>
      <c r="J58" s="24"/>
      <c r="K58" s="18" t="s">
        <v>84</v>
      </c>
    </row>
    <row r="59" spans="1:11" hidden="1" x14ac:dyDescent="0.3">
      <c r="A59" s="6"/>
      <c r="B59" s="26" t="s">
        <v>85</v>
      </c>
      <c r="C59" s="6"/>
      <c r="D59" s="6"/>
      <c r="E59" s="22"/>
      <c r="F59" s="46"/>
      <c r="G59" s="23"/>
      <c r="H59" s="23"/>
      <c r="I59" s="23"/>
      <c r="J59" s="24"/>
      <c r="K59" s="18"/>
    </row>
    <row r="60" spans="1:11" hidden="1" x14ac:dyDescent="0.3">
      <c r="A60" s="6"/>
      <c r="B60" s="26" t="s">
        <v>86</v>
      </c>
      <c r="C60" s="6"/>
      <c r="D60" s="6"/>
      <c r="E60" s="22"/>
      <c r="F60" s="46"/>
      <c r="G60" s="23"/>
      <c r="H60" s="23"/>
      <c r="I60" s="23"/>
      <c r="J60" s="24"/>
      <c r="K60" s="18"/>
    </row>
    <row r="61" spans="1:11" hidden="1" x14ac:dyDescent="0.3">
      <c r="A61" s="6"/>
      <c r="B61" s="26" t="s">
        <v>87</v>
      </c>
      <c r="C61" s="6"/>
      <c r="D61" s="6"/>
      <c r="E61" s="22"/>
      <c r="F61" s="46"/>
      <c r="G61" s="23"/>
      <c r="H61" s="23"/>
      <c r="I61" s="23"/>
      <c r="J61" s="24"/>
      <c r="K61" s="18"/>
    </row>
    <row r="62" spans="1:11" hidden="1" x14ac:dyDescent="0.3">
      <c r="A62" s="6"/>
      <c r="B62" s="26" t="s">
        <v>88</v>
      </c>
      <c r="C62" s="6"/>
      <c r="D62" s="6"/>
      <c r="E62" s="22"/>
      <c r="F62" s="46"/>
      <c r="G62" s="23"/>
      <c r="H62" s="23"/>
      <c r="I62" s="23"/>
      <c r="J62" s="24"/>
      <c r="K62" s="18"/>
    </row>
    <row r="63" spans="1:11" x14ac:dyDescent="0.3">
      <c r="A63" s="6"/>
      <c r="B63" s="26" t="s">
        <v>89</v>
      </c>
      <c r="C63" s="6"/>
      <c r="D63" s="6"/>
      <c r="E63" s="22">
        <v>2800</v>
      </c>
      <c r="F63" s="46"/>
      <c r="G63" s="23"/>
      <c r="H63" s="23"/>
      <c r="I63" s="23"/>
      <c r="J63" s="24"/>
    </row>
    <row r="64" spans="1:11" x14ac:dyDescent="0.3">
      <c r="A64" s="6"/>
      <c r="B64" s="6"/>
      <c r="C64" s="6"/>
      <c r="D64" s="6"/>
      <c r="E64" s="22">
        <f>SUM(E52:E63)</f>
        <v>2800</v>
      </c>
      <c r="F64" s="46"/>
      <c r="G64" s="23"/>
      <c r="H64" s="23"/>
      <c r="I64" s="23"/>
      <c r="J64" s="24"/>
    </row>
    <row r="65" spans="1:12" ht="15.6" x14ac:dyDescent="0.3">
      <c r="A65" s="10" t="s">
        <v>90</v>
      </c>
      <c r="B65" s="6"/>
      <c r="C65" s="27"/>
      <c r="D65" s="27"/>
      <c r="E65" s="28">
        <f>+E24+E64+E50</f>
        <v>24200</v>
      </c>
      <c r="F65" s="47"/>
      <c r="G65" s="29"/>
      <c r="H65" s="29"/>
      <c r="I65" s="29"/>
      <c r="J65" s="30"/>
    </row>
    <row r="66" spans="1:12" ht="15.6" x14ac:dyDescent="0.3">
      <c r="E66" s="31">
        <v>23000</v>
      </c>
      <c r="F66" s="31"/>
      <c r="G66" s="31"/>
      <c r="H66" s="31"/>
      <c r="I66" s="31"/>
      <c r="J66" s="32"/>
      <c r="K66" s="33"/>
      <c r="L66" s="33"/>
    </row>
    <row r="68" spans="1:12" x14ac:dyDescent="0.3">
      <c r="B68" s="34" t="str">
        <f>+B27</f>
        <v>B-talon länsipään kaadetun kuusen alueen kunnostus (suunnitelma) ; viherrakenteet</v>
      </c>
      <c r="C68" s="1" t="s">
        <v>91</v>
      </c>
      <c r="D68" s="1" t="s">
        <v>92</v>
      </c>
      <c r="E68" s="1" t="s">
        <v>93</v>
      </c>
    </row>
    <row r="69" spans="1:12" x14ac:dyDescent="0.3">
      <c r="B69" s="1" t="s">
        <v>94</v>
      </c>
    </row>
    <row r="70" spans="1:12" x14ac:dyDescent="0.3">
      <c r="B70" s="1" t="s">
        <v>95</v>
      </c>
      <c r="C70" s="1">
        <v>3</v>
      </c>
      <c r="D70" s="1">
        <v>80</v>
      </c>
      <c r="E70" s="1">
        <f>+C70*D70</f>
        <v>240</v>
      </c>
    </row>
    <row r="71" spans="1:12" x14ac:dyDescent="0.3">
      <c r="B71" s="1" t="s">
        <v>96</v>
      </c>
      <c r="C71" s="1">
        <v>1</v>
      </c>
      <c r="D71" s="1">
        <v>110</v>
      </c>
      <c r="E71" s="1">
        <f t="shared" ref="E71:E76" si="0">+C71*D71</f>
        <v>110</v>
      </c>
    </row>
    <row r="72" spans="1:12" x14ac:dyDescent="0.3">
      <c r="B72" s="1" t="s">
        <v>97</v>
      </c>
      <c r="C72" s="1">
        <v>1</v>
      </c>
      <c r="D72" s="1">
        <v>200</v>
      </c>
      <c r="E72" s="1">
        <f t="shared" si="0"/>
        <v>200</v>
      </c>
    </row>
    <row r="73" spans="1:12" x14ac:dyDescent="0.3">
      <c r="B73" s="1" t="s">
        <v>98</v>
      </c>
      <c r="C73" s="1">
        <v>350</v>
      </c>
      <c r="D73" s="1">
        <v>0.28999999999999998</v>
      </c>
      <c r="E73" s="1">
        <f t="shared" si="0"/>
        <v>101.5</v>
      </c>
    </row>
    <row r="74" spans="1:12" x14ac:dyDescent="0.3">
      <c r="B74" s="1" t="s">
        <v>99</v>
      </c>
      <c r="C74" s="1">
        <v>1</v>
      </c>
      <c r="D74" s="1">
        <v>60</v>
      </c>
      <c r="E74" s="1">
        <f t="shared" si="0"/>
        <v>60</v>
      </c>
    </row>
    <row r="75" spans="1:12" x14ac:dyDescent="0.3">
      <c r="B75" s="1" t="s">
        <v>100</v>
      </c>
      <c r="C75" s="1">
        <v>1</v>
      </c>
      <c r="D75" s="1">
        <v>500</v>
      </c>
      <c r="E75" s="1">
        <f t="shared" si="0"/>
        <v>500</v>
      </c>
    </row>
    <row r="76" spans="1:12" x14ac:dyDescent="0.3">
      <c r="B76" s="1" t="s">
        <v>101</v>
      </c>
      <c r="C76" s="1">
        <v>1</v>
      </c>
      <c r="D76" s="1">
        <v>288.5</v>
      </c>
      <c r="E76" s="1">
        <f t="shared" si="0"/>
        <v>288.5</v>
      </c>
    </row>
    <row r="77" spans="1:12" x14ac:dyDescent="0.3">
      <c r="E77" s="1">
        <f>SUM(E70:E76)</f>
        <v>1500</v>
      </c>
    </row>
    <row r="78" spans="1:12" x14ac:dyDescent="0.3">
      <c r="B78" s="35" t="s">
        <v>102</v>
      </c>
      <c r="C78" s="1">
        <f>6*12/2*0.3</f>
        <v>10.799999999999999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2018B</vt:lpstr>
      <vt:lpstr>2017B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Jorma</dc:creator>
  <cp:lastModifiedBy>jorma mäkinen</cp:lastModifiedBy>
  <cp:lastPrinted>2017-11-21T12:56:37Z</cp:lastPrinted>
  <dcterms:created xsi:type="dcterms:W3CDTF">2017-01-12T09:36:52Z</dcterms:created>
  <dcterms:modified xsi:type="dcterms:W3CDTF">2017-11-22T08:28:40Z</dcterms:modified>
</cp:coreProperties>
</file>